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295" windowHeight="4815" activeTab="5"/>
  </bookViews>
  <sheets>
    <sheet name="Сводные" sheetId="1" r:id="rId1"/>
    <sheet name="План уч проц" sheetId="2" r:id="rId2"/>
    <sheet name="Лист3" sheetId="3" state="hidden" r:id="rId3"/>
    <sheet name="Пояснительная записка" sheetId="4" state="hidden" r:id="rId4"/>
    <sheet name="Перечень кабинетов" sheetId="5" r:id="rId5"/>
    <sheet name="Календарный график" sheetId="6" r:id="rId6"/>
  </sheets>
  <definedNames>
    <definedName name="_ftn1" localSheetId="1">'План уч проц'!$A$21</definedName>
    <definedName name="_ftn2" localSheetId="1">'План уч проц'!$A$22</definedName>
    <definedName name="_ftnref1" localSheetId="1">'План уч проц'!#REF!</definedName>
    <definedName name="_ftnref2" localSheetId="1">'План уч проц'!$L$3</definedName>
    <definedName name="год" localSheetId="4">'Лист3'!$C$1:$C$7</definedName>
    <definedName name="год">'Лист3'!$C$1:$C$7</definedName>
    <definedName name="мес" localSheetId="4">'Лист3'!$D$1:$D$2</definedName>
    <definedName name="мес">'Лист3'!$D$1:$D$2</definedName>
    <definedName name="_xlnm.Print_Area" localSheetId="0">'Сводные'!$A$1:$I$10</definedName>
    <definedName name="образ" localSheetId="4">'Лист3'!$E$2:$E$4</definedName>
    <definedName name="образ">'Лист3'!$E$2:$E$4</definedName>
    <definedName name="очная" localSheetId="4">'Лист3'!$A$2:$A$4</definedName>
    <definedName name="очная">'Лист3'!$A$2:$A$4</definedName>
    <definedName name="прог" localSheetId="4">'Лист3'!$J$3:$J$5</definedName>
    <definedName name="прог">'Лист3'!$J$3:$J$5</definedName>
    <definedName name="уров" localSheetId="4">'Лист3'!$J$7:$J$8</definedName>
    <definedName name="уров">'Лист3'!$J$7:$J$8</definedName>
  </definedNames>
  <calcPr fullCalcOnLoad="1"/>
</workbook>
</file>

<file path=xl/sharedStrings.xml><?xml version="1.0" encoding="utf-8"?>
<sst xmlns="http://schemas.openxmlformats.org/spreadsheetml/2006/main" count="376" uniqueCount="203">
  <si>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</si>
  <si>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</si>
  <si>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</si>
  <si>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</si>
  <si>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самостоятельная работа</t>
  </si>
  <si>
    <t>I курс</t>
  </si>
  <si>
    <t>II курс</t>
  </si>
  <si>
    <t>III курс</t>
  </si>
  <si>
    <t>в т. ч.</t>
  </si>
  <si>
    <t>1 семестр</t>
  </si>
  <si>
    <t>2 семестр</t>
  </si>
  <si>
    <t>3 семестр</t>
  </si>
  <si>
    <t>4 семестр</t>
  </si>
  <si>
    <t>5 семестр</t>
  </si>
  <si>
    <t>лекций, уроков, семинаров</t>
  </si>
  <si>
    <t>лаб. и практ. занятий</t>
  </si>
  <si>
    <t>нед</t>
  </si>
  <si>
    <t>О.00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</si>
  <si>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</si>
  <si>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</si>
  <si>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</si>
  <si>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</si>
  <si>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</si>
  <si>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</si>
  <si>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</si>
  <si>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</si>
  <si>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</si>
  <si>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</si>
  <si>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ОДБ.06</t>
  </si>
  <si>
    <t>Химия</t>
  </si>
  <si>
    <t>ОДБ.07</t>
  </si>
  <si>
    <t>Биология</t>
  </si>
  <si>
    <t>ОДБ.08</t>
  </si>
  <si>
    <t xml:space="preserve">Основы безопасности жизнедеятельности </t>
  </si>
  <si>
    <t>ОДБ.09</t>
  </si>
  <si>
    <t>Физическая культура</t>
  </si>
  <si>
    <t>ОДП.01</t>
  </si>
  <si>
    <t>Физика</t>
  </si>
  <si>
    <t>ОДП.02</t>
  </si>
  <si>
    <t>Математика</t>
  </si>
  <si>
    <t>ОДП.03</t>
  </si>
  <si>
    <t>ОП.00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</si>
  <si>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</si>
  <si>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</si>
  <si>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</si>
  <si>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</si>
  <si>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</si>
  <si>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</si>
  <si>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ФК.00</t>
  </si>
  <si>
    <t>Всего</t>
  </si>
  <si>
    <t>учебной практики</t>
  </si>
  <si>
    <t>по  специальности среднего профессионального образования</t>
  </si>
  <si>
    <t>по программе углубленной подготовки</t>
  </si>
  <si>
    <t>очная</t>
  </si>
  <si>
    <t>заочная</t>
  </si>
  <si>
    <t>очно-заочная</t>
  </si>
  <si>
    <t>основного общего образования</t>
  </si>
  <si>
    <t>среднего (полного) общего образования</t>
  </si>
  <si>
    <t>начального профессионального образования</t>
  </si>
  <si>
    <t>по программе базовой подготовки</t>
  </si>
  <si>
    <t>по  профессии начального профессионального образования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</si>
  <si>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</si>
  <si>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</si>
  <si>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</si>
  <si>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</si>
  <si>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</si>
  <si>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</si>
  <si>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</si>
  <si>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по профилю специальности</t>
  </si>
  <si>
    <t>преддипломная</t>
  </si>
  <si>
    <t>(для СПО)</t>
  </si>
  <si>
    <r>
      <t xml:space="preserve">I </t>
    </r>
    <r>
      <rPr>
        <sz val="10"/>
        <color indexed="8"/>
        <rFont val="Times New Roman"/>
        <family val="1"/>
      </rPr>
      <t>курс</t>
    </r>
  </si>
  <si>
    <r>
      <t xml:space="preserve">II </t>
    </r>
    <r>
      <rPr>
        <sz val="10"/>
        <color indexed="8"/>
        <rFont val="Times New Roman"/>
        <family val="1"/>
      </rPr>
      <t>курс</t>
    </r>
  </si>
  <si>
    <r>
      <t>III</t>
    </r>
    <r>
      <rPr>
        <sz val="10"/>
        <color indexed="8"/>
        <rFont val="Times New Roman"/>
        <family val="1"/>
      </rPr>
      <t xml:space="preserve"> курс</t>
    </r>
  </si>
  <si>
    <t>Сводные данные по бюджету времени (в неделях)</t>
  </si>
  <si>
    <t>Безопасность жизнедеятельности</t>
  </si>
  <si>
    <t>дисциплин и МДК</t>
  </si>
  <si>
    <t>производственной практики</t>
  </si>
  <si>
    <t>экзаменов</t>
  </si>
  <si>
    <t>зачетов</t>
  </si>
  <si>
    <t>дифф. зачетов</t>
  </si>
  <si>
    <t>Количество часов в неделю</t>
  </si>
  <si>
    <t>з</t>
  </si>
  <si>
    <t>дз</t>
  </si>
  <si>
    <t>э</t>
  </si>
  <si>
    <t>Учебная и производственная практики</t>
  </si>
  <si>
    <t>Обязательная аудиторная нагрузка</t>
  </si>
  <si>
    <t>Распределение учебной нагрузки по семестрам</t>
  </si>
  <si>
    <t>всего аудиторных занятий</t>
  </si>
  <si>
    <t>Основы электротехники</t>
  </si>
  <si>
    <t>Итоговая аттестация</t>
  </si>
  <si>
    <t>4</t>
  </si>
  <si>
    <t>,</t>
  </si>
  <si>
    <t>4. Пояснительная записка</t>
  </si>
  <si>
    <t>образования</t>
  </si>
  <si>
    <t>Настоящий учебный план образовательного учреждения среднего  профессионального</t>
  </si>
  <si>
    <t>образования "Мишкинский профессионально-педагогический колледж"</t>
  </si>
  <si>
    <t>Наименование</t>
  </si>
  <si>
    <t>№</t>
  </si>
  <si>
    <t>Кабинеты:</t>
  </si>
  <si>
    <t>Материаловедения</t>
  </si>
  <si>
    <t>Безопасности жизнедеятельности и охраны труда</t>
  </si>
  <si>
    <t>Лаборатории:</t>
  </si>
  <si>
    <t>Мастерские:</t>
  </si>
  <si>
    <t>Полигоны:</t>
  </si>
  <si>
    <t>Спортивный комплекс:</t>
  </si>
  <si>
    <t>Актовый зал</t>
  </si>
  <si>
    <t>Библиотека, читальный зал с выходом в сеть Интернет</t>
  </si>
  <si>
    <t xml:space="preserve"> Залы:</t>
  </si>
  <si>
    <t>Стрелковый тир (в любой модификации, включая электронный) или место для стрельбы</t>
  </si>
  <si>
    <t>Открытый стадион широкого профиля с элементами полосы препятствий</t>
  </si>
  <si>
    <t>Спортивный зал</t>
  </si>
  <si>
    <t>Перечень кабинетов, лабораторий, мастерских и др. для подготовки</t>
  </si>
  <si>
    <t xml:space="preserve"> по профессии НПО</t>
  </si>
  <si>
    <t>Сентябрь</t>
  </si>
  <si>
    <t>Октябрь</t>
  </si>
  <si>
    <t>Декабрь</t>
  </si>
  <si>
    <t>Март</t>
  </si>
  <si>
    <t>Апрель</t>
  </si>
  <si>
    <t>Май</t>
  </si>
  <si>
    <t>Июнь</t>
  </si>
  <si>
    <t>Июль</t>
  </si>
  <si>
    <t>Август</t>
  </si>
  <si>
    <t>Ноябрь</t>
  </si>
  <si>
    <t>Январь</t>
  </si>
  <si>
    <t>Февраль</t>
  </si>
  <si>
    <t>Курс</t>
  </si>
  <si>
    <t>Теоритическое обучение</t>
  </si>
  <si>
    <t>УП и ПП</t>
  </si>
  <si>
    <t>Пром. Аттестация</t>
  </si>
  <si>
    <t>Условные обозначения</t>
  </si>
  <si>
    <t>Теоретическое обучение</t>
  </si>
  <si>
    <t>ОУ</t>
  </si>
  <si>
    <t>ПП</t>
  </si>
  <si>
    <t>А</t>
  </si>
  <si>
    <t>Промежуточная атестация</t>
  </si>
  <si>
    <t>-</t>
  </si>
  <si>
    <t>ИА</t>
  </si>
  <si>
    <t>ИТОГО:</t>
  </si>
  <si>
    <t>ПМ.02</t>
  </si>
  <si>
    <t>МДК.02.01</t>
  </si>
  <si>
    <t>Учебная практика (производственное обучение)</t>
  </si>
  <si>
    <t>Черчения</t>
  </si>
  <si>
    <t>Технологии отделочных строительных работ</t>
  </si>
  <si>
    <t>Информационных технологий</t>
  </si>
  <si>
    <t>для подготовки  по профессии "Маляр"</t>
  </si>
  <si>
    <t>для подготовки  по профессии "Штукатур"</t>
  </si>
  <si>
    <t>участок краскизаготовки</t>
  </si>
  <si>
    <t>УП.01.01</t>
  </si>
  <si>
    <t>ПП.01.01</t>
  </si>
  <si>
    <t>Форма промежуточной аттестации</t>
  </si>
  <si>
    <t>Обществознание(включая экономику и право)</t>
  </si>
  <si>
    <t>Т</t>
  </si>
  <si>
    <t>К</t>
  </si>
  <si>
    <t>Согласовано:</t>
  </si>
  <si>
    <t>Годовой календарный учебный график</t>
  </si>
  <si>
    <t>Общепрофессиональный цикл</t>
  </si>
  <si>
    <t>ОДБ.00</t>
  </si>
  <si>
    <t>Базовые</t>
  </si>
  <si>
    <t>ОДП.00</t>
  </si>
  <si>
    <t>Информатика ИКТ</t>
  </si>
  <si>
    <t xml:space="preserve"> Основы информационных технологий</t>
  </si>
  <si>
    <t>Основы электроники и цифровой схемотехники</t>
  </si>
  <si>
    <t>ОПД.01</t>
  </si>
  <si>
    <t>ОПД.02</t>
  </si>
  <si>
    <t>ОПД.03</t>
  </si>
  <si>
    <t>ОПД.05</t>
  </si>
  <si>
    <t>ОПД. 04</t>
  </si>
  <si>
    <t>Охрана труда и техника безопасности</t>
  </si>
  <si>
    <t>Экономика организации</t>
  </si>
  <si>
    <t>ОПД.06</t>
  </si>
  <si>
    <t>Ввод и обработка цифровой информации</t>
  </si>
  <si>
    <t>Хранение, передача и публикация цифровой информации</t>
  </si>
  <si>
    <t>Технологии публикации цифровой мультимедийной информации</t>
  </si>
  <si>
    <t>УП.02.</t>
  </si>
  <si>
    <t>ПП.02.</t>
  </si>
  <si>
    <t>В.00</t>
  </si>
  <si>
    <t>Вариативная часть циклов ОПОП</t>
  </si>
  <si>
    <t>МДК.03.01</t>
  </si>
  <si>
    <t>Технологии создания документов средствами графических программ</t>
  </si>
  <si>
    <t>МДК.04.01</t>
  </si>
  <si>
    <t>Технологии создания Web-документов</t>
  </si>
  <si>
    <t xml:space="preserve">Технологии создания и обработки цифровой мультимедийной информации </t>
  </si>
  <si>
    <t>Профильные</t>
  </si>
  <si>
    <t>6 семестр</t>
  </si>
  <si>
    <t>Человек на рынке труда</t>
  </si>
  <si>
    <t>Русский язык и культура речи</t>
  </si>
  <si>
    <t>ОДК.01</t>
  </si>
  <si>
    <t>ОДК.02</t>
  </si>
  <si>
    <t>4(к)</t>
  </si>
  <si>
    <t xml:space="preserve">Рабочий план по профессии  Мастер по обработке цифровой информации </t>
  </si>
  <si>
    <r>
      <t>Консультации</t>
    </r>
    <r>
      <rPr>
        <sz val="10"/>
        <color indexed="8"/>
        <rFont val="Times New Roman"/>
        <family val="1"/>
      </rPr>
      <t xml:space="preserve"> по 100 часов в год (всего 300 час.)</t>
    </r>
  </si>
  <si>
    <t>Государственная (итоговая) аттестация  2 неделя (72ч)</t>
  </si>
  <si>
    <t>Промежуточная аттестация 2 недели (72ч)</t>
  </si>
  <si>
    <t>6(к)</t>
  </si>
  <si>
    <t>т</t>
  </si>
  <si>
    <t>к</t>
  </si>
  <si>
    <t>у</t>
  </si>
  <si>
    <t>т/у</t>
  </si>
  <si>
    <t>п</t>
  </si>
  <si>
    <t>а</t>
  </si>
  <si>
    <t>иа</t>
  </si>
  <si>
    <t>т/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</si>
</sst>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4"/>
      <color indexed="8"/>
      <name val="Times New Roman"/>
      <family val="1"/>
    </font>
    <font>
      <sz val="6"/>
      <color indexed="8"/>
      <name val="Calibri"/>
      <family val="2"/>
    </font>
    <font>
      <sz val="7"/>
      <color indexed="8"/>
      <name val="Times New Roman"/>
      <family val="1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1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wrapText="1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/>
    </xf>
    <xf numFmtId="0" fontId="4" fillId="0" borderId="13" xfId="0" applyFont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justify"/>
    </xf>
    <xf numFmtId="0" fontId="9" fillId="0" borderId="13" xfId="0" applyFont="1" applyBorder="1" applyAlignment="1">
      <alignment horizontal="justify"/>
    </xf>
    <xf numFmtId="0" fontId="9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4" fillId="0" borderId="13" xfId="0" applyFont="1" applyBorder="1" applyAlignment="1">
      <alignment horizontal="left"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9" fillId="0" borderId="1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left" textRotation="90" wrapText="1"/>
    </xf>
    <xf numFmtId="0" fontId="15" fillId="0" borderId="23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 textRotation="90"/>
    </xf>
    <xf numFmtId="0" fontId="15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6" xfId="0" applyFont="1" applyBorder="1" applyAlignment="1">
      <alignment textRotation="90"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15" xfId="0" applyFont="1" applyBorder="1" applyAlignment="1">
      <alignment/>
    </xf>
    <xf numFmtId="0" fontId="21" fillId="0" borderId="15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15" fillId="0" borderId="39" xfId="0" applyFont="1" applyBorder="1" applyAlignment="1">
      <alignment/>
    </xf>
    <xf numFmtId="0" fontId="24" fillId="0" borderId="0" xfId="0" applyFont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11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11" fillId="0" borderId="28" xfId="0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  <xf numFmtId="0" fontId="12" fillId="0" borderId="25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11" fillId="0" borderId="41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0" fontId="3" fillId="33" borderId="45" xfId="0" applyFont="1" applyFill="1" applyBorder="1" applyAlignment="1">
      <alignment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33" borderId="48" xfId="0" applyFont="1" applyFill="1" applyBorder="1" applyAlignment="1">
      <alignment horizontal="left" vertical="top" wrapText="1"/>
    </xf>
    <xf numFmtId="0" fontId="11" fillId="0" borderId="46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11" fillId="0" borderId="46" xfId="0" applyFont="1" applyBorder="1" applyAlignment="1">
      <alignment horizontal="center" wrapText="1"/>
    </xf>
    <xf numFmtId="0" fontId="11" fillId="0" borderId="26" xfId="0" applyFont="1" applyFill="1" applyBorder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left" vertical="center" wrapText="1"/>
    </xf>
    <xf numFmtId="0" fontId="3" fillId="33" borderId="53" xfId="0" applyFont="1" applyFill="1" applyBorder="1" applyAlignment="1">
      <alignment vertical="center" wrapText="1"/>
    </xf>
    <xf numFmtId="0" fontId="11" fillId="0" borderId="54" xfId="0" applyFont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2" fontId="2" fillId="0" borderId="33" xfId="0" applyNumberFormat="1" applyFont="1" applyFill="1" applyBorder="1" applyAlignment="1">
      <alignment horizontal="left" vertical="top" wrapText="1"/>
    </xf>
    <xf numFmtId="2" fontId="2" fillId="0" borderId="34" xfId="0" applyNumberFormat="1" applyFont="1" applyFill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wrapText="1"/>
    </xf>
    <xf numFmtId="0" fontId="11" fillId="0" borderId="34" xfId="0" applyFont="1" applyFill="1" applyBorder="1" applyAlignment="1">
      <alignment vertical="top" wrapText="1"/>
    </xf>
    <xf numFmtId="0" fontId="11" fillId="0" borderId="56" xfId="0" applyFont="1" applyFill="1" applyBorder="1" applyAlignment="1">
      <alignment vertical="top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55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11" fillId="0" borderId="60" xfId="0" applyFont="1" applyBorder="1" applyAlignment="1">
      <alignment horizont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11" fillId="0" borderId="63" xfId="0" applyFont="1" applyBorder="1" applyAlignment="1">
      <alignment horizontal="center" wrapText="1"/>
    </xf>
    <xf numFmtId="0" fontId="11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1" fillId="0" borderId="61" xfId="0" applyFont="1" applyBorder="1" applyAlignment="1">
      <alignment vertical="center" wrapText="1"/>
    </xf>
    <xf numFmtId="0" fontId="18" fillId="0" borderId="29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top" wrapText="1"/>
    </xf>
    <xf numFmtId="0" fontId="0" fillId="0" borderId="22" xfId="0" applyBorder="1" applyAlignment="1">
      <alignment/>
    </xf>
    <xf numFmtId="0" fontId="2" fillId="0" borderId="4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5" fillId="0" borderId="60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33" borderId="58" xfId="0" applyFont="1" applyFill="1" applyBorder="1" applyAlignment="1">
      <alignment horizontal="center" vertical="center" wrapText="1"/>
    </xf>
    <xf numFmtId="0" fontId="11" fillId="0" borderId="66" xfId="0" applyFont="1" applyBorder="1" applyAlignment="1">
      <alignment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/>
    </xf>
    <xf numFmtId="0" fontId="2" fillId="0" borderId="45" xfId="0" applyFont="1" applyBorder="1" applyAlignment="1">
      <alignment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3" fillId="33" borderId="32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49" fontId="11" fillId="0" borderId="64" xfId="0" applyNumberFormat="1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65" xfId="0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justify" vertical="top"/>
    </xf>
    <xf numFmtId="0" fontId="11" fillId="33" borderId="22" xfId="0" applyFont="1" applyFill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49" fontId="11" fillId="0" borderId="71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 vertical="center" wrapText="1"/>
    </xf>
    <xf numFmtId="0" fontId="4" fillId="0" borderId="58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left" vertical="top" wrapText="1"/>
    </xf>
    <xf numFmtId="0" fontId="5" fillId="0" borderId="41" xfId="0" applyFont="1" applyBorder="1" applyAlignment="1">
      <alignment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left" vertical="top" wrapText="1"/>
    </xf>
    <xf numFmtId="0" fontId="2" fillId="33" borderId="32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vertical="center" wrapText="1"/>
    </xf>
    <xf numFmtId="0" fontId="5" fillId="0" borderId="61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11" fillId="0" borderId="74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33" borderId="75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wrapText="1"/>
    </xf>
    <xf numFmtId="168" fontId="0" fillId="0" borderId="0" xfId="0" applyNumberFormat="1" applyAlignment="1">
      <alignment/>
    </xf>
    <xf numFmtId="168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13" xfId="0" applyFont="1" applyFill="1" applyBorder="1" applyAlignment="1">
      <alignment/>
    </xf>
    <xf numFmtId="0" fontId="10" fillId="0" borderId="7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76" xfId="0" applyFont="1" applyBorder="1" applyAlignment="1">
      <alignment horizontal="center" wrapText="1"/>
    </xf>
    <xf numFmtId="0" fontId="10" fillId="0" borderId="77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46" xfId="0" applyFont="1" applyBorder="1" applyAlignment="1">
      <alignment horizontal="center" wrapText="1"/>
    </xf>
    <xf numFmtId="0" fontId="10" fillId="0" borderId="78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62" xfId="0" applyFont="1" applyBorder="1" applyAlignment="1">
      <alignment horizontal="right" vertical="center" wrapText="1"/>
    </xf>
    <xf numFmtId="0" fontId="11" fillId="0" borderId="29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2" fillId="0" borderId="62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11" fillId="0" borderId="4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4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1" fillId="0" borderId="67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right" vertical="center" wrapText="1"/>
    </xf>
    <xf numFmtId="0" fontId="12" fillId="0" borderId="25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center" wrapText="1"/>
    </xf>
    <xf numFmtId="0" fontId="11" fillId="0" borderId="48" xfId="0" applyFont="1" applyBorder="1" applyAlignment="1">
      <alignment horizont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 textRotation="90" wrapText="1"/>
    </xf>
    <xf numFmtId="0" fontId="18" fillId="0" borderId="19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  <xf numFmtId="0" fontId="17" fillId="0" borderId="4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6" fillId="0" borderId="40" xfId="42" applyFont="1" applyBorder="1" applyAlignment="1" applyProtection="1">
      <alignment horizontal="center" vertical="center" wrapText="1"/>
      <protection/>
    </xf>
    <xf numFmtId="0" fontId="6" fillId="0" borderId="41" xfId="42" applyFont="1" applyBorder="1" applyAlignment="1" applyProtection="1">
      <alignment horizontal="center" vertical="center" wrapText="1"/>
      <protection/>
    </xf>
    <xf numFmtId="0" fontId="6" fillId="0" borderId="42" xfId="42" applyFont="1" applyBorder="1" applyAlignment="1" applyProtection="1">
      <alignment horizontal="center" vertical="center" wrapText="1"/>
      <protection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19" xfId="42" applyFont="1" applyBorder="1" applyAlignment="1" applyProtection="1">
      <alignment horizontal="center" vertical="center" wrapText="1"/>
      <protection/>
    </xf>
    <xf numFmtId="0" fontId="6" fillId="0" borderId="15" xfId="42" applyFont="1" applyBorder="1" applyAlignment="1" applyProtection="1">
      <alignment horizontal="center" vertical="center" wrapText="1"/>
      <protection/>
    </xf>
    <xf numFmtId="0" fontId="6" fillId="0" borderId="24" xfId="42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textRotation="90" wrapText="1"/>
    </xf>
    <xf numFmtId="0" fontId="18" fillId="0" borderId="30" xfId="0" applyFont="1" applyBorder="1" applyAlignment="1">
      <alignment horizontal="center" vertical="center" textRotation="90" wrapText="1"/>
    </xf>
    <xf numFmtId="0" fontId="18" fillId="0" borderId="48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/>
    </xf>
    <xf numFmtId="0" fontId="15" fillId="0" borderId="13" xfId="0" applyFont="1" applyBorder="1" applyAlignment="1">
      <alignment horizontal="center" textRotation="90"/>
    </xf>
    <xf numFmtId="0" fontId="15" fillId="0" borderId="14" xfId="0" applyFont="1" applyBorder="1" applyAlignment="1">
      <alignment horizontal="center" textRotation="90"/>
    </xf>
    <xf numFmtId="0" fontId="21" fillId="0" borderId="15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74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15" fillId="0" borderId="69" xfId="0" applyFont="1" applyBorder="1" applyAlignment="1">
      <alignment horizontal="center" textRotation="90"/>
    </xf>
    <xf numFmtId="0" fontId="15" fillId="0" borderId="36" xfId="0" applyFont="1" applyBorder="1" applyAlignment="1">
      <alignment horizontal="center" textRotation="90"/>
    </xf>
    <xf numFmtId="0" fontId="22" fillId="0" borderId="0" xfId="0" applyFont="1" applyAlignment="1">
      <alignment horizontal="left"/>
    </xf>
    <xf numFmtId="0" fontId="21" fillId="0" borderId="43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L17"/>
  <sheetViews>
    <sheetView view="pageBreakPreview" zoomScaleNormal="70" zoomScaleSheetLayoutView="100" zoomScalePageLayoutView="0" workbookViewId="0" topLeftCell="A1">
      <selection activeCell="G14" sqref="G14"/>
    </sheetView>
  </sheetViews>
  <sheetFormatPr defaultColWidth="9.140625" defaultRowHeight="15"/>
  <cols>
    <col min="1" max="1" width="11.57421875" style="0" customWidth="1"/>
    <col min="2" max="2" width="13.57421875" style="0" customWidth="1"/>
    <col min="3" max="3" width="13.421875" style="0" customWidth="1"/>
    <col min="4" max="5" width="14.28125" style="0" customWidth="1"/>
    <col min="6" max="6" width="17.7109375" style="0" customWidth="1"/>
    <col min="7" max="7" width="17.28125" style="0" customWidth="1"/>
    <col min="8" max="8" width="15.00390625" style="0" customWidth="1"/>
  </cols>
  <sheetData>
    <row r="1" spans="1:9" ht="18.75">
      <c r="A1" s="311" t="s">
        <v>74</v>
      </c>
      <c r="B1" s="311"/>
      <c r="C1" s="311"/>
      <c r="D1" s="311"/>
      <c r="E1" s="311"/>
      <c r="F1" s="311"/>
      <c r="G1" s="311"/>
      <c r="H1" s="311"/>
      <c r="I1" s="311"/>
    </row>
    <row r="2" ht="15.75" thickBot="1"/>
    <row r="3" spans="1:9" ht="45" customHeight="1" thickBot="1">
      <c r="A3" s="312" t="s">
        <v>61</v>
      </c>
      <c r="B3" s="312" t="s">
        <v>62</v>
      </c>
      <c r="C3" s="308" t="s">
        <v>63</v>
      </c>
      <c r="D3" s="315" t="s">
        <v>64</v>
      </c>
      <c r="E3" s="316"/>
      <c r="F3" s="308" t="s">
        <v>65</v>
      </c>
      <c r="G3" s="308" t="s">
        <v>66</v>
      </c>
      <c r="H3" s="308" t="s">
        <v>67</v>
      </c>
      <c r="I3" s="308" t="s">
        <v>49</v>
      </c>
    </row>
    <row r="4" spans="1:9" ht="43.5" customHeight="1">
      <c r="A4" s="313"/>
      <c r="B4" s="313"/>
      <c r="C4" s="309"/>
      <c r="D4" s="308" t="s">
        <v>68</v>
      </c>
      <c r="E4" s="3" t="s">
        <v>69</v>
      </c>
      <c r="F4" s="309"/>
      <c r="G4" s="309"/>
      <c r="H4" s="309"/>
      <c r="I4" s="309"/>
    </row>
    <row r="5" spans="1:9" ht="62.25" customHeight="1" thickBot="1">
      <c r="A5" s="314"/>
      <c r="B5" s="314"/>
      <c r="C5" s="310"/>
      <c r="D5" s="310"/>
      <c r="E5" s="51" t="s">
        <v>70</v>
      </c>
      <c r="F5" s="310"/>
      <c r="G5" s="310"/>
      <c r="H5" s="310"/>
      <c r="I5" s="310"/>
    </row>
    <row r="6" spans="1:9" ht="19.5" thickBot="1">
      <c r="A6" s="4">
        <v>1</v>
      </c>
      <c r="B6" s="5">
        <v>2</v>
      </c>
      <c r="C6" s="5">
        <v>3</v>
      </c>
      <c r="D6" s="304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ht="19.5" thickBot="1">
      <c r="A7" s="6" t="s">
        <v>71</v>
      </c>
      <c r="B7" s="101">
        <v>38</v>
      </c>
      <c r="C7" s="102">
        <v>2</v>
      </c>
      <c r="D7" s="102"/>
      <c r="E7" s="102"/>
      <c r="F7" s="102"/>
      <c r="G7" s="103"/>
      <c r="H7" s="103">
        <v>12</v>
      </c>
      <c r="I7" s="103">
        <v>52</v>
      </c>
    </row>
    <row r="8" spans="1:9" ht="19.5" thickBot="1">
      <c r="A8" s="6" t="s">
        <v>72</v>
      </c>
      <c r="B8" s="101">
        <v>29.5</v>
      </c>
      <c r="C8" s="102">
        <v>5.5</v>
      </c>
      <c r="D8" s="102">
        <v>4</v>
      </c>
      <c r="E8" s="102"/>
      <c r="F8" s="102">
        <v>1</v>
      </c>
      <c r="G8" s="102"/>
      <c r="H8" s="102">
        <v>12</v>
      </c>
      <c r="I8" s="103">
        <v>52</v>
      </c>
    </row>
    <row r="9" spans="1:9" ht="19.5" thickBot="1">
      <c r="A9" s="6" t="s">
        <v>73</v>
      </c>
      <c r="B9" s="101">
        <v>9.5</v>
      </c>
      <c r="C9" s="306">
        <v>7.5</v>
      </c>
      <c r="D9" s="102">
        <v>20</v>
      </c>
      <c r="E9" s="102"/>
      <c r="F9" s="102">
        <v>1</v>
      </c>
      <c r="G9" s="103">
        <v>2</v>
      </c>
      <c r="H9" s="103">
        <v>3</v>
      </c>
      <c r="I9" s="103">
        <v>43</v>
      </c>
    </row>
    <row r="10" spans="1:9" ht="19.5" thickBot="1">
      <c r="A10" s="6" t="s">
        <v>49</v>
      </c>
      <c r="B10" s="101">
        <f>SUM(B7:B9)</f>
        <v>77</v>
      </c>
      <c r="C10" s="101">
        <f>SUM(C7:C9)</f>
        <v>15</v>
      </c>
      <c r="D10" s="101">
        <f>SUM(D8:D9)</f>
        <v>24</v>
      </c>
      <c r="E10" s="101"/>
      <c r="F10" s="101">
        <v>2</v>
      </c>
      <c r="G10" s="104">
        <v>2</v>
      </c>
      <c r="H10" s="104">
        <v>27</v>
      </c>
      <c r="I10" s="104">
        <v>147</v>
      </c>
    </row>
    <row r="11" spans="3:12" ht="15">
      <c r="C11" s="305"/>
      <c r="J11" s="7"/>
      <c r="K11" s="7"/>
      <c r="L11" s="7"/>
    </row>
    <row r="12" spans="10:12" ht="15">
      <c r="J12" s="7"/>
      <c r="K12" s="7"/>
      <c r="L12" s="7"/>
    </row>
    <row r="13" spans="4:12" ht="15">
      <c r="D13" s="305"/>
      <c r="J13" s="7"/>
      <c r="K13" s="7"/>
      <c r="L13" s="7"/>
    </row>
    <row r="14" spans="10:12" ht="15">
      <c r="J14" s="7"/>
      <c r="K14" s="7"/>
      <c r="L14" s="7"/>
    </row>
    <row r="15" spans="10:12" ht="15">
      <c r="J15" s="7"/>
      <c r="K15" s="7"/>
      <c r="L15" s="7"/>
    </row>
    <row r="16" spans="10:12" ht="15">
      <c r="J16" s="7"/>
      <c r="K16" s="7"/>
      <c r="L16" s="7"/>
    </row>
    <row r="17" spans="10:12" ht="15">
      <c r="J17" s="7"/>
      <c r="K17" s="7"/>
      <c r="L17" s="7"/>
    </row>
  </sheetData>
  <sheetProtection selectLockedCells="1"/>
  <mergeCells count="10">
    <mergeCell ref="H3:H5"/>
    <mergeCell ref="I3:I5"/>
    <mergeCell ref="D4:D5"/>
    <mergeCell ref="A1:I1"/>
    <mergeCell ref="A3:A5"/>
    <mergeCell ref="B3:B5"/>
    <mergeCell ref="C3:C5"/>
    <mergeCell ref="D3:E3"/>
    <mergeCell ref="F3:F5"/>
    <mergeCell ref="G3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R56"/>
  <sheetViews>
    <sheetView view="pageLayout" zoomScale="75" zoomScaleSheetLayoutView="75" zoomScalePageLayoutView="75" workbookViewId="0" topLeftCell="B40">
      <selection activeCell="L49" sqref="L49:Q49"/>
    </sheetView>
  </sheetViews>
  <sheetFormatPr defaultColWidth="9.140625" defaultRowHeight="15"/>
  <cols>
    <col min="1" max="1" width="11.8515625" style="0" customWidth="1"/>
    <col min="2" max="2" width="27.00390625" style="0" customWidth="1"/>
    <col min="3" max="3" width="5.140625" style="0" customWidth="1"/>
    <col min="4" max="4" width="4.8515625" style="0" customWidth="1"/>
    <col min="5" max="5" width="5.57421875" style="0" bestFit="1" customWidth="1"/>
    <col min="6" max="6" width="6.140625" style="0" customWidth="1"/>
    <col min="7" max="8" width="6.00390625" style="0" customWidth="1"/>
    <col min="9" max="9" width="7.140625" style="0" customWidth="1"/>
    <col min="10" max="10" width="7.57421875" style="0" customWidth="1"/>
    <col min="11" max="11" width="5.8515625" style="0" customWidth="1"/>
    <col min="12" max="12" width="7.421875" style="0" customWidth="1"/>
    <col min="13" max="13" width="7.140625" style="0" customWidth="1"/>
    <col min="14" max="14" width="7.28125" style="0" customWidth="1"/>
    <col min="15" max="16" width="7.7109375" style="0" customWidth="1"/>
    <col min="17" max="17" width="7.140625" style="0" customWidth="1"/>
  </cols>
  <sheetData>
    <row r="1" spans="1:16" ht="15.75">
      <c r="A1" s="373" t="s">
        <v>190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</row>
    <row r="2" ht="15.75" thickBot="1"/>
    <row r="3" spans="1:17" ht="22.5" customHeight="1">
      <c r="A3" s="392" t="s">
        <v>0</v>
      </c>
      <c r="B3" s="389" t="s">
        <v>1</v>
      </c>
      <c r="C3" s="380" t="s">
        <v>150</v>
      </c>
      <c r="D3" s="381"/>
      <c r="E3" s="382"/>
      <c r="F3" s="370" t="s">
        <v>2</v>
      </c>
      <c r="G3" s="371"/>
      <c r="H3" s="371"/>
      <c r="I3" s="371"/>
      <c r="J3" s="372"/>
      <c r="K3" s="392" t="s">
        <v>85</v>
      </c>
      <c r="L3" s="355" t="s">
        <v>87</v>
      </c>
      <c r="M3" s="356"/>
      <c r="N3" s="356"/>
      <c r="O3" s="356"/>
      <c r="P3" s="356"/>
      <c r="Q3" s="357"/>
    </row>
    <row r="4" spans="1:17" ht="27" customHeight="1">
      <c r="A4" s="393"/>
      <c r="B4" s="390"/>
      <c r="C4" s="383"/>
      <c r="D4" s="384"/>
      <c r="E4" s="385"/>
      <c r="F4" s="374" t="s">
        <v>3</v>
      </c>
      <c r="G4" s="376" t="s">
        <v>4</v>
      </c>
      <c r="H4" s="323" t="s">
        <v>86</v>
      </c>
      <c r="I4" s="323"/>
      <c r="J4" s="324"/>
      <c r="K4" s="393"/>
      <c r="L4" s="378" t="s">
        <v>5</v>
      </c>
      <c r="M4" s="379"/>
      <c r="N4" s="379" t="s">
        <v>6</v>
      </c>
      <c r="O4" s="379"/>
      <c r="P4" s="358" t="s">
        <v>7</v>
      </c>
      <c r="Q4" s="359"/>
    </row>
    <row r="5" spans="1:17" ht="83.25" customHeight="1" thickBot="1">
      <c r="A5" s="394"/>
      <c r="B5" s="391"/>
      <c r="C5" s="386"/>
      <c r="D5" s="387"/>
      <c r="E5" s="388"/>
      <c r="F5" s="375"/>
      <c r="G5" s="377"/>
      <c r="H5" s="91" t="s">
        <v>88</v>
      </c>
      <c r="I5" s="395" t="s">
        <v>8</v>
      </c>
      <c r="J5" s="396"/>
      <c r="K5" s="394"/>
      <c r="L5" s="196" t="s">
        <v>9</v>
      </c>
      <c r="M5" s="197" t="s">
        <v>10</v>
      </c>
      <c r="N5" s="197" t="s">
        <v>11</v>
      </c>
      <c r="O5" s="197" t="s">
        <v>12</v>
      </c>
      <c r="P5" s="198" t="s">
        <v>13</v>
      </c>
      <c r="Q5" s="200" t="s">
        <v>184</v>
      </c>
    </row>
    <row r="6" spans="1:17" ht="18.75" customHeight="1" thickBot="1">
      <c r="A6" s="349"/>
      <c r="B6" s="331"/>
      <c r="C6" s="353" t="s">
        <v>82</v>
      </c>
      <c r="D6" s="337" t="s">
        <v>83</v>
      </c>
      <c r="E6" s="351" t="s">
        <v>84</v>
      </c>
      <c r="F6" s="317"/>
      <c r="G6" s="325"/>
      <c r="H6" s="325"/>
      <c r="I6" s="368" t="s">
        <v>14</v>
      </c>
      <c r="J6" s="327" t="s">
        <v>15</v>
      </c>
      <c r="K6" s="329"/>
      <c r="L6" s="174">
        <v>17</v>
      </c>
      <c r="M6" s="143">
        <v>23</v>
      </c>
      <c r="N6" s="143">
        <v>17</v>
      </c>
      <c r="O6" s="143">
        <v>22</v>
      </c>
      <c r="P6" s="143">
        <v>17</v>
      </c>
      <c r="Q6" s="142">
        <v>20</v>
      </c>
    </row>
    <row r="7" spans="1:17" ht="30" customHeight="1" thickBot="1">
      <c r="A7" s="350"/>
      <c r="B7" s="332"/>
      <c r="C7" s="354"/>
      <c r="D7" s="338"/>
      <c r="E7" s="352"/>
      <c r="F7" s="318"/>
      <c r="G7" s="326"/>
      <c r="H7" s="326"/>
      <c r="I7" s="369"/>
      <c r="J7" s="328"/>
      <c r="K7" s="330"/>
      <c r="L7" s="212" t="s">
        <v>16</v>
      </c>
      <c r="M7" s="213" t="s">
        <v>16</v>
      </c>
      <c r="N7" s="213" t="s">
        <v>16</v>
      </c>
      <c r="O7" s="213" t="s">
        <v>16</v>
      </c>
      <c r="P7" s="213" t="s">
        <v>16</v>
      </c>
      <c r="Q7" s="109" t="s">
        <v>16</v>
      </c>
    </row>
    <row r="8" spans="1:17" ht="15.75" thickBot="1">
      <c r="A8" s="138">
        <v>1</v>
      </c>
      <c r="B8" s="98">
        <v>2</v>
      </c>
      <c r="C8" s="96">
        <v>3</v>
      </c>
      <c r="D8" s="97">
        <v>4</v>
      </c>
      <c r="E8" s="95">
        <v>5</v>
      </c>
      <c r="F8" s="96">
        <v>6</v>
      </c>
      <c r="G8" s="97">
        <v>7</v>
      </c>
      <c r="H8" s="97">
        <v>8</v>
      </c>
      <c r="I8" s="97">
        <v>9</v>
      </c>
      <c r="J8" s="95">
        <v>10</v>
      </c>
      <c r="K8" s="138">
        <v>11</v>
      </c>
      <c r="L8" s="177">
        <v>12</v>
      </c>
      <c r="M8" s="160">
        <v>13</v>
      </c>
      <c r="N8" s="160">
        <v>14</v>
      </c>
      <c r="O8" s="160">
        <v>15</v>
      </c>
      <c r="P8" s="188">
        <v>16</v>
      </c>
      <c r="Q8" s="201">
        <v>17</v>
      </c>
    </row>
    <row r="9" spans="1:18" ht="15.75" thickBot="1">
      <c r="A9" s="120" t="s">
        <v>17</v>
      </c>
      <c r="B9" s="47" t="s">
        <v>18</v>
      </c>
      <c r="C9" s="89"/>
      <c r="D9" s="90"/>
      <c r="E9" s="35"/>
      <c r="F9" s="94"/>
      <c r="G9" s="48"/>
      <c r="H9" s="34">
        <f>SUM(H11:H19)</f>
        <v>1136</v>
      </c>
      <c r="I9" s="34">
        <f>SUM(I11:I19)</f>
        <v>1124</v>
      </c>
      <c r="J9" s="35">
        <f>SUM(J11:J19)</f>
        <v>12</v>
      </c>
      <c r="K9" s="120"/>
      <c r="L9" s="178">
        <f>SUM(L11:L19)</f>
        <v>346</v>
      </c>
      <c r="M9" s="34">
        <f>SUM(M11:M19)</f>
        <v>374</v>
      </c>
      <c r="N9" s="34">
        <f>SUM(N11:N19)</f>
        <v>194</v>
      </c>
      <c r="O9" s="34">
        <f>SUM(O11:O19)</f>
        <v>222</v>
      </c>
      <c r="P9" s="146">
        <f>SUM(P10:P19)</f>
        <v>0</v>
      </c>
      <c r="Q9" s="35">
        <v>0</v>
      </c>
      <c r="R9" s="1"/>
    </row>
    <row r="10" spans="1:18" ht="15">
      <c r="A10" s="121" t="s">
        <v>157</v>
      </c>
      <c r="B10" s="149" t="s">
        <v>158</v>
      </c>
      <c r="C10" s="199"/>
      <c r="D10" s="105"/>
      <c r="E10" s="99"/>
      <c r="F10" s="228"/>
      <c r="G10" s="106"/>
      <c r="H10" s="100"/>
      <c r="I10" s="100"/>
      <c r="J10" s="99"/>
      <c r="K10" s="156"/>
      <c r="L10" s="179"/>
      <c r="M10" s="100"/>
      <c r="N10" s="100"/>
      <c r="O10" s="100"/>
      <c r="P10" s="189"/>
      <c r="Q10" s="99"/>
      <c r="R10" s="1"/>
    </row>
    <row r="11" spans="1:17" ht="13.5" customHeight="1">
      <c r="A11" s="122" t="s">
        <v>19</v>
      </c>
      <c r="B11" s="150" t="s">
        <v>20</v>
      </c>
      <c r="C11" s="229"/>
      <c r="D11" s="33">
        <v>1</v>
      </c>
      <c r="E11" s="230" t="s">
        <v>91</v>
      </c>
      <c r="F11" s="92"/>
      <c r="G11" s="93"/>
      <c r="H11" s="33">
        <v>78</v>
      </c>
      <c r="I11" s="33">
        <v>78</v>
      </c>
      <c r="J11" s="45"/>
      <c r="K11" s="170"/>
      <c r="L11" s="180">
        <v>17</v>
      </c>
      <c r="M11" s="33">
        <v>22</v>
      </c>
      <c r="N11" s="33">
        <v>17</v>
      </c>
      <c r="O11" s="33">
        <v>22</v>
      </c>
      <c r="P11" s="141"/>
      <c r="Q11" s="45"/>
    </row>
    <row r="12" spans="1:17" ht="14.25" customHeight="1">
      <c r="A12" s="123" t="s">
        <v>21</v>
      </c>
      <c r="B12" s="151" t="s">
        <v>22</v>
      </c>
      <c r="C12" s="231"/>
      <c r="D12" s="11">
        <v>4</v>
      </c>
      <c r="E12" s="230"/>
      <c r="F12" s="227"/>
      <c r="G12" s="10"/>
      <c r="H12" s="11">
        <v>210</v>
      </c>
      <c r="I12" s="11">
        <v>210</v>
      </c>
      <c r="J12" s="42"/>
      <c r="K12" s="171"/>
      <c r="L12" s="181">
        <v>51</v>
      </c>
      <c r="M12" s="11">
        <v>64</v>
      </c>
      <c r="N12" s="11">
        <v>51</v>
      </c>
      <c r="O12" s="11">
        <v>44</v>
      </c>
      <c r="P12" s="141"/>
      <c r="Q12" s="45"/>
    </row>
    <row r="13" spans="1:17" ht="11.25" customHeight="1">
      <c r="A13" s="123" t="s">
        <v>23</v>
      </c>
      <c r="B13" s="151" t="s">
        <v>24</v>
      </c>
      <c r="C13" s="186"/>
      <c r="D13" s="30">
        <v>4</v>
      </c>
      <c r="E13" s="42"/>
      <c r="F13" s="227"/>
      <c r="G13" s="10"/>
      <c r="H13" s="11">
        <v>171</v>
      </c>
      <c r="I13" s="11">
        <v>171</v>
      </c>
      <c r="J13" s="42"/>
      <c r="K13" s="171"/>
      <c r="L13" s="181">
        <v>51</v>
      </c>
      <c r="M13" s="11">
        <v>60</v>
      </c>
      <c r="N13" s="11">
        <v>34</v>
      </c>
      <c r="O13" s="11">
        <v>26</v>
      </c>
      <c r="P13" s="168"/>
      <c r="Q13" s="42"/>
    </row>
    <row r="14" spans="1:18" ht="11.25" customHeight="1">
      <c r="A14" s="123" t="s">
        <v>25</v>
      </c>
      <c r="B14" s="151" t="s">
        <v>26</v>
      </c>
      <c r="C14" s="181"/>
      <c r="D14" s="11">
        <v>4</v>
      </c>
      <c r="E14" s="42"/>
      <c r="F14" s="227"/>
      <c r="G14" s="10"/>
      <c r="H14" s="11">
        <v>140</v>
      </c>
      <c r="I14" s="11">
        <v>140</v>
      </c>
      <c r="J14" s="42"/>
      <c r="K14" s="171"/>
      <c r="L14" s="181">
        <v>34</v>
      </c>
      <c r="M14" s="11">
        <v>40</v>
      </c>
      <c r="N14" s="11">
        <v>34</v>
      </c>
      <c r="O14" s="11">
        <v>32</v>
      </c>
      <c r="P14" s="168"/>
      <c r="Q14" s="42"/>
      <c r="R14" s="1"/>
    </row>
    <row r="15" spans="1:17" ht="15">
      <c r="A15" s="123" t="s">
        <v>27</v>
      </c>
      <c r="B15" s="151" t="s">
        <v>29</v>
      </c>
      <c r="C15" s="181"/>
      <c r="D15" s="11">
        <v>2</v>
      </c>
      <c r="E15" s="42"/>
      <c r="F15" s="227"/>
      <c r="G15" s="10"/>
      <c r="H15" s="11">
        <v>78</v>
      </c>
      <c r="I15" s="11">
        <v>72</v>
      </c>
      <c r="J15" s="42">
        <v>6</v>
      </c>
      <c r="K15" s="171"/>
      <c r="L15" s="181">
        <v>34</v>
      </c>
      <c r="M15" s="11">
        <v>44</v>
      </c>
      <c r="N15" s="11"/>
      <c r="O15" s="11"/>
      <c r="P15" s="168"/>
      <c r="Q15" s="42"/>
    </row>
    <row r="16" spans="1:17" ht="15">
      <c r="A16" s="123" t="s">
        <v>28</v>
      </c>
      <c r="B16" s="151" t="s">
        <v>31</v>
      </c>
      <c r="C16" s="231"/>
      <c r="D16" s="11">
        <v>2</v>
      </c>
      <c r="E16" s="41"/>
      <c r="F16" s="227"/>
      <c r="G16" s="10"/>
      <c r="H16" s="11">
        <v>78</v>
      </c>
      <c r="I16" s="11">
        <v>72</v>
      </c>
      <c r="J16" s="42">
        <v>6</v>
      </c>
      <c r="K16" s="171"/>
      <c r="L16" s="181">
        <v>34</v>
      </c>
      <c r="M16" s="11">
        <v>44</v>
      </c>
      <c r="N16" s="11"/>
      <c r="O16" s="11"/>
      <c r="P16" s="168"/>
      <c r="Q16" s="42"/>
    </row>
    <row r="17" spans="1:17" ht="25.5">
      <c r="A17" s="123" t="s">
        <v>30</v>
      </c>
      <c r="B17" s="151" t="s">
        <v>151</v>
      </c>
      <c r="C17" s="231"/>
      <c r="D17" s="11">
        <v>4</v>
      </c>
      <c r="E17" s="41"/>
      <c r="F17" s="227"/>
      <c r="G17" s="10"/>
      <c r="H17" s="11">
        <v>140</v>
      </c>
      <c r="I17" s="11">
        <v>140</v>
      </c>
      <c r="J17" s="42"/>
      <c r="K17" s="171"/>
      <c r="L17" s="181">
        <v>34</v>
      </c>
      <c r="M17" s="11">
        <v>40</v>
      </c>
      <c r="N17" s="11">
        <v>34</v>
      </c>
      <c r="O17" s="11">
        <v>32</v>
      </c>
      <c r="P17" s="168"/>
      <c r="Q17" s="42"/>
    </row>
    <row r="18" spans="1:17" ht="25.5">
      <c r="A18" s="123" t="s">
        <v>32</v>
      </c>
      <c r="B18" s="151" t="s">
        <v>33</v>
      </c>
      <c r="C18" s="181">
        <v>4</v>
      </c>
      <c r="D18" s="11"/>
      <c r="E18" s="41"/>
      <c r="F18" s="227"/>
      <c r="G18" s="10"/>
      <c r="H18" s="11">
        <v>70</v>
      </c>
      <c r="I18" s="11">
        <v>70</v>
      </c>
      <c r="J18" s="42"/>
      <c r="K18" s="171"/>
      <c r="L18" s="181">
        <v>40</v>
      </c>
      <c r="M18" s="11"/>
      <c r="N18" s="11"/>
      <c r="O18" s="11">
        <v>30</v>
      </c>
      <c r="P18" s="168"/>
      <c r="Q18" s="42"/>
    </row>
    <row r="19" spans="1:17" ht="15.75" thickBot="1">
      <c r="A19" s="124" t="s">
        <v>34</v>
      </c>
      <c r="B19" s="152" t="s">
        <v>35</v>
      </c>
      <c r="C19" s="232"/>
      <c r="D19" s="225">
        <v>4</v>
      </c>
      <c r="E19" s="202"/>
      <c r="F19" s="36"/>
      <c r="G19" s="32"/>
      <c r="H19" s="31">
        <v>171</v>
      </c>
      <c r="I19" s="31">
        <v>171</v>
      </c>
      <c r="J19" s="44"/>
      <c r="K19" s="172"/>
      <c r="L19" s="182">
        <v>51</v>
      </c>
      <c r="M19" s="31">
        <v>60</v>
      </c>
      <c r="N19" s="31">
        <v>24</v>
      </c>
      <c r="O19" s="114">
        <v>36</v>
      </c>
      <c r="P19" s="167"/>
      <c r="Q19" s="202"/>
    </row>
    <row r="20" spans="1:17" ht="15.75" thickBot="1">
      <c r="A20" s="125" t="s">
        <v>159</v>
      </c>
      <c r="B20" s="153" t="s">
        <v>183</v>
      </c>
      <c r="C20" s="107"/>
      <c r="D20" s="108"/>
      <c r="E20" s="109"/>
      <c r="F20" s="115"/>
      <c r="G20" s="116"/>
      <c r="H20" s="34">
        <f>SUM(H21:H25)</f>
        <v>916</v>
      </c>
      <c r="I20" s="34">
        <f>SUM(I21:I25)</f>
        <v>759</v>
      </c>
      <c r="J20" s="35">
        <f>SUM(J21:J23)</f>
        <v>157</v>
      </c>
      <c r="K20" s="173"/>
      <c r="L20" s="178">
        <f>SUM(L21:L23)</f>
        <v>170</v>
      </c>
      <c r="M20" s="34">
        <f>SUM(M21:M23)</f>
        <v>292</v>
      </c>
      <c r="N20" s="34">
        <f>SUM(N21:N23)</f>
        <v>172</v>
      </c>
      <c r="O20" s="34">
        <f>SUM(O21:O23)</f>
        <v>183</v>
      </c>
      <c r="P20" s="146">
        <f>SUM(P23:P25)</f>
        <v>99</v>
      </c>
      <c r="Q20" s="35"/>
    </row>
    <row r="21" spans="1:17" ht="11.25" customHeight="1">
      <c r="A21" s="122" t="s">
        <v>36</v>
      </c>
      <c r="B21" s="233" t="s">
        <v>39</v>
      </c>
      <c r="C21" s="238"/>
      <c r="D21" s="75">
        <v>1</v>
      </c>
      <c r="E21" s="76">
        <v>4</v>
      </c>
      <c r="F21" s="224"/>
      <c r="G21" s="209"/>
      <c r="H21" s="75">
        <v>342</v>
      </c>
      <c r="I21" s="75">
        <v>342</v>
      </c>
      <c r="J21" s="169"/>
      <c r="K21" s="240"/>
      <c r="L21" s="74">
        <v>68</v>
      </c>
      <c r="M21" s="75">
        <v>110</v>
      </c>
      <c r="N21" s="75">
        <v>68</v>
      </c>
      <c r="O21" s="75">
        <v>96</v>
      </c>
      <c r="P21" s="169"/>
      <c r="Q21" s="76"/>
    </row>
    <row r="22" spans="1:17" ht="12.75" customHeight="1">
      <c r="A22" s="123" t="s">
        <v>38</v>
      </c>
      <c r="B22" s="234" t="s">
        <v>37</v>
      </c>
      <c r="C22" s="231"/>
      <c r="D22" s="11">
        <v>4</v>
      </c>
      <c r="E22" s="43"/>
      <c r="F22" s="227"/>
      <c r="G22" s="10"/>
      <c r="H22" s="11">
        <v>285</v>
      </c>
      <c r="I22" s="11">
        <v>276</v>
      </c>
      <c r="J22" s="168">
        <v>9</v>
      </c>
      <c r="K22" s="241"/>
      <c r="L22" s="39">
        <v>68</v>
      </c>
      <c r="M22" s="11">
        <v>110</v>
      </c>
      <c r="N22" s="11">
        <v>57</v>
      </c>
      <c r="O22" s="11">
        <v>50</v>
      </c>
      <c r="P22" s="168"/>
      <c r="Q22" s="42"/>
    </row>
    <row r="23" spans="1:17" ht="12" customHeight="1">
      <c r="A23" s="123" t="s">
        <v>40</v>
      </c>
      <c r="B23" s="235" t="s">
        <v>160</v>
      </c>
      <c r="C23" s="181"/>
      <c r="D23" s="11">
        <v>5</v>
      </c>
      <c r="E23" s="42"/>
      <c r="F23" s="227"/>
      <c r="G23" s="206"/>
      <c r="H23" s="11">
        <v>228</v>
      </c>
      <c r="I23" s="11">
        <v>80</v>
      </c>
      <c r="J23" s="168">
        <v>148</v>
      </c>
      <c r="K23" s="241"/>
      <c r="L23" s="39">
        <v>34</v>
      </c>
      <c r="M23" s="11">
        <v>72</v>
      </c>
      <c r="N23" s="11">
        <v>47</v>
      </c>
      <c r="O23" s="11">
        <v>37</v>
      </c>
      <c r="P23" s="168">
        <v>38</v>
      </c>
      <c r="Q23" s="42"/>
    </row>
    <row r="24" spans="1:17" ht="12" customHeight="1">
      <c r="A24" s="123" t="s">
        <v>187</v>
      </c>
      <c r="B24" s="235" t="s">
        <v>185</v>
      </c>
      <c r="C24" s="181">
        <v>5</v>
      </c>
      <c r="D24" s="11"/>
      <c r="E24" s="42"/>
      <c r="F24" s="227"/>
      <c r="G24" s="206"/>
      <c r="H24" s="11">
        <v>34</v>
      </c>
      <c r="I24" s="11">
        <v>34</v>
      </c>
      <c r="J24" s="168"/>
      <c r="K24" s="241"/>
      <c r="L24" s="39"/>
      <c r="M24" s="11"/>
      <c r="N24" s="11"/>
      <c r="O24" s="11"/>
      <c r="P24" s="11">
        <v>34</v>
      </c>
      <c r="Q24" s="42"/>
    </row>
    <row r="25" spans="1:17" ht="12" customHeight="1" thickBot="1">
      <c r="A25" s="123" t="s">
        <v>188</v>
      </c>
      <c r="B25" s="236" t="s">
        <v>186</v>
      </c>
      <c r="C25" s="232">
        <v>5</v>
      </c>
      <c r="D25" s="225"/>
      <c r="E25" s="202"/>
      <c r="F25" s="237"/>
      <c r="G25" s="226"/>
      <c r="H25" s="225">
        <v>27</v>
      </c>
      <c r="I25" s="225">
        <v>27</v>
      </c>
      <c r="J25" s="167"/>
      <c r="K25" s="242"/>
      <c r="L25" s="239"/>
      <c r="M25" s="225"/>
      <c r="N25" s="225"/>
      <c r="O25" s="225"/>
      <c r="P25" s="225">
        <v>27</v>
      </c>
      <c r="Q25" s="202"/>
    </row>
    <row r="26" spans="1:17" s="8" customFormat="1" ht="15" customHeight="1" thickBot="1">
      <c r="A26" s="126" t="s">
        <v>41</v>
      </c>
      <c r="B26" s="214" t="s">
        <v>156</v>
      </c>
      <c r="C26" s="215"/>
      <c r="D26" s="216"/>
      <c r="E26" s="217"/>
      <c r="F26" s="300">
        <f>SUM(F27:F32)</f>
        <v>288</v>
      </c>
      <c r="G26" s="301">
        <f>SUM(G27:G32)</f>
        <v>96</v>
      </c>
      <c r="H26" s="302">
        <f>SUM(H27:H32)</f>
        <v>192</v>
      </c>
      <c r="I26" s="301">
        <f>SUM(I27:I32)</f>
        <v>108</v>
      </c>
      <c r="J26" s="303">
        <f>SUM(J27:J32)</f>
        <v>84</v>
      </c>
      <c r="K26" s="221"/>
      <c r="L26" s="222">
        <f>SUM(L27:L32)</f>
        <v>96</v>
      </c>
      <c r="M26" s="219">
        <f>SUM(M27:M32)</f>
        <v>0</v>
      </c>
      <c r="N26" s="219">
        <f>SUM(N27:N32)</f>
        <v>0</v>
      </c>
      <c r="O26" s="219">
        <f>SUM(O27:O32)</f>
        <v>32</v>
      </c>
      <c r="P26" s="223">
        <f>SUM(P27:P32)</f>
        <v>32</v>
      </c>
      <c r="Q26" s="217">
        <v>32</v>
      </c>
    </row>
    <row r="27" spans="1:17" ht="25.5" customHeight="1">
      <c r="A27" s="127" t="s">
        <v>163</v>
      </c>
      <c r="B27" s="154" t="s">
        <v>161</v>
      </c>
      <c r="C27" s="165">
        <v>1</v>
      </c>
      <c r="D27" s="73"/>
      <c r="E27" s="296"/>
      <c r="F27" s="183">
        <v>48</v>
      </c>
      <c r="G27" s="75">
        <v>16</v>
      </c>
      <c r="H27" s="75">
        <v>32</v>
      </c>
      <c r="I27" s="75">
        <v>20</v>
      </c>
      <c r="J27" s="76">
        <v>12</v>
      </c>
      <c r="K27" s="248"/>
      <c r="L27" s="183">
        <v>32</v>
      </c>
      <c r="M27" s="75"/>
      <c r="N27" s="75"/>
      <c r="O27" s="75"/>
      <c r="P27" s="169"/>
      <c r="Q27" s="76"/>
    </row>
    <row r="28" spans="1:17" ht="12" customHeight="1">
      <c r="A28" s="128" t="s">
        <v>164</v>
      </c>
      <c r="B28" s="155" t="s">
        <v>89</v>
      </c>
      <c r="C28" s="157">
        <v>6</v>
      </c>
      <c r="D28" s="71"/>
      <c r="E28" s="297"/>
      <c r="F28" s="181">
        <v>48</v>
      </c>
      <c r="G28" s="11">
        <v>16</v>
      </c>
      <c r="H28" s="11">
        <v>32</v>
      </c>
      <c r="I28" s="11">
        <v>20</v>
      </c>
      <c r="J28" s="42">
        <v>12</v>
      </c>
      <c r="K28" s="247"/>
      <c r="L28" s="181"/>
      <c r="M28" s="11"/>
      <c r="N28" s="11"/>
      <c r="O28" s="11"/>
      <c r="P28" s="168"/>
      <c r="Q28" s="42">
        <v>32</v>
      </c>
    </row>
    <row r="29" spans="1:17" s="50" customFormat="1" ht="24.75" customHeight="1">
      <c r="A29" s="128" t="s">
        <v>165</v>
      </c>
      <c r="B29" s="148" t="s">
        <v>162</v>
      </c>
      <c r="C29" s="157">
        <v>1</v>
      </c>
      <c r="D29" s="71"/>
      <c r="E29" s="298"/>
      <c r="F29" s="181">
        <v>48</v>
      </c>
      <c r="G29" s="11">
        <v>16</v>
      </c>
      <c r="H29" s="11">
        <v>32</v>
      </c>
      <c r="I29" s="11">
        <v>20</v>
      </c>
      <c r="J29" s="42">
        <v>12</v>
      </c>
      <c r="K29" s="299"/>
      <c r="L29" s="181">
        <v>32</v>
      </c>
      <c r="M29" s="11"/>
      <c r="N29" s="11"/>
      <c r="O29" s="49"/>
      <c r="P29" s="168"/>
      <c r="Q29" s="42"/>
    </row>
    <row r="30" spans="1:17" s="50" customFormat="1" ht="24.75" customHeight="1">
      <c r="A30" s="128" t="s">
        <v>167</v>
      </c>
      <c r="B30" s="148" t="s">
        <v>168</v>
      </c>
      <c r="C30" s="157">
        <v>1</v>
      </c>
      <c r="D30" s="72"/>
      <c r="E30" s="298"/>
      <c r="F30" s="181">
        <v>48</v>
      </c>
      <c r="G30" s="11">
        <v>16</v>
      </c>
      <c r="H30" s="11">
        <v>32</v>
      </c>
      <c r="I30" s="11">
        <v>20</v>
      </c>
      <c r="J30" s="42">
        <v>12</v>
      </c>
      <c r="K30" s="299"/>
      <c r="L30" s="181">
        <v>32</v>
      </c>
      <c r="M30" s="11"/>
      <c r="N30" s="49"/>
      <c r="O30" s="49"/>
      <c r="P30" s="190"/>
      <c r="Q30" s="203"/>
    </row>
    <row r="31" spans="1:17" s="28" customFormat="1" ht="12" customHeight="1">
      <c r="A31" s="129" t="s">
        <v>166</v>
      </c>
      <c r="B31" s="148" t="s">
        <v>169</v>
      </c>
      <c r="C31" s="158">
        <v>5</v>
      </c>
      <c r="D31" s="72"/>
      <c r="E31" s="297"/>
      <c r="F31" s="181">
        <v>48</v>
      </c>
      <c r="G31" s="11">
        <v>16</v>
      </c>
      <c r="H31" s="11">
        <v>32</v>
      </c>
      <c r="I31" s="11">
        <v>20</v>
      </c>
      <c r="J31" s="42">
        <v>12</v>
      </c>
      <c r="K31" s="247"/>
      <c r="L31" s="181"/>
      <c r="M31" s="11"/>
      <c r="N31" s="11"/>
      <c r="O31" s="11"/>
      <c r="P31" s="168">
        <v>32</v>
      </c>
      <c r="Q31" s="42"/>
    </row>
    <row r="32" spans="1:17" ht="24" customHeight="1" thickBot="1">
      <c r="A32" s="128" t="s">
        <v>170</v>
      </c>
      <c r="B32" s="210" t="s">
        <v>75</v>
      </c>
      <c r="C32" s="211"/>
      <c r="D32" s="71">
        <v>4</v>
      </c>
      <c r="E32" s="297"/>
      <c r="F32" s="232">
        <v>48</v>
      </c>
      <c r="G32" s="225">
        <v>16</v>
      </c>
      <c r="H32" s="225">
        <v>32</v>
      </c>
      <c r="I32" s="225">
        <v>8</v>
      </c>
      <c r="J32" s="202">
        <v>24</v>
      </c>
      <c r="K32" s="247"/>
      <c r="L32" s="181"/>
      <c r="M32" s="11"/>
      <c r="N32" s="11"/>
      <c r="O32" s="11">
        <v>32</v>
      </c>
      <c r="P32" s="168"/>
      <c r="Q32" s="42"/>
    </row>
    <row r="33" spans="1:17" s="8" customFormat="1" ht="15.75" thickBot="1">
      <c r="A33" s="125" t="s">
        <v>42</v>
      </c>
      <c r="B33" s="286" t="s">
        <v>43</v>
      </c>
      <c r="C33" s="288"/>
      <c r="D33" s="262"/>
      <c r="E33" s="263"/>
      <c r="F33" s="300">
        <v>516</v>
      </c>
      <c r="G33" s="301">
        <v>172</v>
      </c>
      <c r="H33" s="301">
        <f>SUM(F35,H39)</f>
        <v>449</v>
      </c>
      <c r="I33" s="301">
        <v>172</v>
      </c>
      <c r="J33" s="303">
        <v>172</v>
      </c>
      <c r="K33" s="244">
        <f>SUM(K37:K47)</f>
        <v>1404</v>
      </c>
      <c r="L33" s="268"/>
      <c r="M33" s="266"/>
      <c r="N33" s="266"/>
      <c r="O33" s="266"/>
      <c r="P33" s="269"/>
      <c r="Q33" s="267"/>
    </row>
    <row r="34" spans="1:17" ht="15">
      <c r="A34" s="130" t="s">
        <v>44</v>
      </c>
      <c r="B34" s="272" t="s">
        <v>45</v>
      </c>
      <c r="C34" s="289"/>
      <c r="D34" s="273"/>
      <c r="E34" s="76"/>
      <c r="F34" s="243"/>
      <c r="G34" s="100"/>
      <c r="H34" s="274"/>
      <c r="I34" s="100"/>
      <c r="J34" s="189"/>
      <c r="K34" s="283"/>
      <c r="L34" s="243"/>
      <c r="M34" s="100">
        <v>90</v>
      </c>
      <c r="N34" s="100">
        <v>120</v>
      </c>
      <c r="O34" s="100"/>
      <c r="P34" s="274"/>
      <c r="Q34" s="275"/>
    </row>
    <row r="35" spans="1:17" ht="27" customHeight="1">
      <c r="A35" s="131" t="s">
        <v>46</v>
      </c>
      <c r="B35" s="260" t="s">
        <v>171</v>
      </c>
      <c r="C35" s="290"/>
      <c r="D35" s="9"/>
      <c r="E35" s="291" t="s">
        <v>189</v>
      </c>
      <c r="F35" s="261">
        <v>315</v>
      </c>
      <c r="G35" s="12">
        <v>105</v>
      </c>
      <c r="H35" s="12">
        <v>210</v>
      </c>
      <c r="I35" s="270">
        <v>70</v>
      </c>
      <c r="J35" s="280">
        <v>140</v>
      </c>
      <c r="K35" s="284"/>
      <c r="L35" s="282"/>
      <c r="M35" s="12"/>
      <c r="N35" s="12"/>
      <c r="O35" s="12"/>
      <c r="P35" s="12"/>
      <c r="Q35" s="40"/>
    </row>
    <row r="36" spans="1:17" ht="39.75" customHeight="1" thickBot="1">
      <c r="A36" s="128" t="s">
        <v>47</v>
      </c>
      <c r="B36" s="276" t="s">
        <v>182</v>
      </c>
      <c r="C36" s="292"/>
      <c r="D36" s="277"/>
      <c r="E36" s="202"/>
      <c r="F36" s="287">
        <v>315</v>
      </c>
      <c r="G36" s="278">
        <v>105</v>
      </c>
      <c r="H36" s="278">
        <v>210</v>
      </c>
      <c r="I36" s="279">
        <v>70</v>
      </c>
      <c r="J36" s="281">
        <v>140</v>
      </c>
      <c r="K36" s="285"/>
      <c r="L36" s="46"/>
      <c r="M36" s="46">
        <v>90</v>
      </c>
      <c r="N36" s="31">
        <v>120</v>
      </c>
      <c r="O36" s="31"/>
      <c r="P36" s="31"/>
      <c r="Q36" s="44"/>
    </row>
    <row r="37" spans="1:17" ht="13.5" customHeight="1">
      <c r="A37" s="131" t="s">
        <v>148</v>
      </c>
      <c r="B37" s="271" t="s">
        <v>63</v>
      </c>
      <c r="C37" s="293"/>
      <c r="D37" s="294"/>
      <c r="E37" s="76"/>
      <c r="F37" s="74"/>
      <c r="G37" s="75"/>
      <c r="H37" s="295"/>
      <c r="I37" s="75"/>
      <c r="J37" s="76"/>
      <c r="K37" s="122">
        <v>198</v>
      </c>
      <c r="L37" s="183"/>
      <c r="M37" s="75">
        <v>72</v>
      </c>
      <c r="N37" s="295">
        <v>126</v>
      </c>
      <c r="O37" s="75"/>
      <c r="P37" s="75"/>
      <c r="Q37" s="76"/>
    </row>
    <row r="38" spans="1:17" ht="13.5" customHeight="1" thickBot="1">
      <c r="A38" s="132" t="s">
        <v>149</v>
      </c>
      <c r="B38" s="258" t="s">
        <v>64</v>
      </c>
      <c r="C38" s="292"/>
      <c r="D38" s="277"/>
      <c r="E38" s="202"/>
      <c r="F38" s="239"/>
      <c r="G38" s="225"/>
      <c r="H38" s="84"/>
      <c r="I38" s="225"/>
      <c r="J38" s="202"/>
      <c r="K38" s="124">
        <v>144</v>
      </c>
      <c r="L38" s="232"/>
      <c r="M38" s="225"/>
      <c r="N38" s="84"/>
      <c r="O38" s="225">
        <v>144</v>
      </c>
      <c r="P38" s="225"/>
      <c r="Q38" s="202"/>
    </row>
    <row r="39" spans="1:17" s="8" customFormat="1" ht="38.25" customHeight="1" thickBot="1">
      <c r="A39" s="126" t="s">
        <v>139</v>
      </c>
      <c r="B39" s="139" t="s">
        <v>172</v>
      </c>
      <c r="C39" s="264"/>
      <c r="D39" s="265"/>
      <c r="E39" s="217" t="s">
        <v>194</v>
      </c>
      <c r="F39" s="218">
        <v>201</v>
      </c>
      <c r="G39" s="219">
        <v>67</v>
      </c>
      <c r="H39" s="220">
        <v>134</v>
      </c>
      <c r="I39" s="219">
        <v>40</v>
      </c>
      <c r="J39" s="217">
        <v>94</v>
      </c>
      <c r="K39" s="120"/>
      <c r="L39" s="222"/>
      <c r="M39" s="219"/>
      <c r="N39" s="219">
        <f>SUM(N40:N42)</f>
        <v>0</v>
      </c>
      <c r="O39" s="219">
        <v>119</v>
      </c>
      <c r="P39" s="223">
        <v>15</v>
      </c>
      <c r="Q39" s="217">
        <v>0</v>
      </c>
    </row>
    <row r="40" spans="1:17" ht="38.25">
      <c r="A40" s="133" t="s">
        <v>140</v>
      </c>
      <c r="B40" s="137" t="s">
        <v>173</v>
      </c>
      <c r="C40" s="118"/>
      <c r="D40" s="85"/>
      <c r="E40" s="45"/>
      <c r="F40" s="117"/>
      <c r="G40" s="112"/>
      <c r="H40" s="113"/>
      <c r="I40" s="112"/>
      <c r="J40" s="140"/>
      <c r="K40" s="166"/>
      <c r="L40" s="180"/>
      <c r="M40" s="33"/>
      <c r="N40" s="33"/>
      <c r="O40" s="33">
        <v>119</v>
      </c>
      <c r="P40" s="141">
        <v>15</v>
      </c>
      <c r="Q40" s="45"/>
    </row>
    <row r="41" spans="1:17" s="29" customFormat="1" ht="25.5" customHeight="1">
      <c r="A41" s="134" t="s">
        <v>174</v>
      </c>
      <c r="B41" s="161" t="s">
        <v>141</v>
      </c>
      <c r="C41" s="119"/>
      <c r="D41" s="10"/>
      <c r="E41" s="42"/>
      <c r="F41" s="38"/>
      <c r="G41" s="33"/>
      <c r="H41" s="33"/>
      <c r="I41" s="33"/>
      <c r="J41" s="141"/>
      <c r="K41" s="123">
        <v>216</v>
      </c>
      <c r="L41" s="181"/>
      <c r="M41" s="11"/>
      <c r="N41" s="11"/>
      <c r="O41" s="11">
        <v>72</v>
      </c>
      <c r="P41" s="194">
        <v>144</v>
      </c>
      <c r="Q41" s="42"/>
    </row>
    <row r="42" spans="1:17" s="29" customFormat="1" ht="15.75" thickBot="1">
      <c r="A42" s="135" t="s">
        <v>175</v>
      </c>
      <c r="B42" s="162" t="s">
        <v>64</v>
      </c>
      <c r="C42" s="159"/>
      <c r="D42" s="32"/>
      <c r="E42" s="44"/>
      <c r="F42" s="46"/>
      <c r="G42" s="31"/>
      <c r="H42" s="31"/>
      <c r="I42" s="31"/>
      <c r="J42" s="114"/>
      <c r="K42" s="124">
        <v>432</v>
      </c>
      <c r="L42" s="182"/>
      <c r="M42" s="31"/>
      <c r="N42" s="31"/>
      <c r="O42" s="31"/>
      <c r="P42" s="254">
        <v>142</v>
      </c>
      <c r="Q42" s="44">
        <v>290</v>
      </c>
    </row>
    <row r="43" spans="1:17" s="29" customFormat="1" ht="22.5" customHeight="1" thickBot="1">
      <c r="A43" s="144" t="s">
        <v>176</v>
      </c>
      <c r="B43" s="139" t="s">
        <v>177</v>
      </c>
      <c r="C43" s="145"/>
      <c r="D43" s="110"/>
      <c r="E43" s="35" t="s">
        <v>194</v>
      </c>
      <c r="F43" s="37">
        <v>216</v>
      </c>
      <c r="G43" s="34">
        <v>72</v>
      </c>
      <c r="H43" s="34">
        <v>144</v>
      </c>
      <c r="I43" s="34">
        <v>42</v>
      </c>
      <c r="J43" s="146">
        <v>102</v>
      </c>
      <c r="K43" s="120"/>
      <c r="L43" s="178"/>
      <c r="M43" s="34"/>
      <c r="N43" s="34"/>
      <c r="O43" s="34"/>
      <c r="P43" s="146">
        <v>36</v>
      </c>
      <c r="Q43" s="35">
        <v>108</v>
      </c>
    </row>
    <row r="44" spans="1:17" s="29" customFormat="1" ht="38.25">
      <c r="A44" s="207" t="s">
        <v>178</v>
      </c>
      <c r="B44" s="255" t="s">
        <v>179</v>
      </c>
      <c r="C44" s="208"/>
      <c r="D44" s="209"/>
      <c r="E44" s="76"/>
      <c r="F44" s="74">
        <v>108</v>
      </c>
      <c r="G44" s="75">
        <v>36</v>
      </c>
      <c r="H44" s="75">
        <v>72</v>
      </c>
      <c r="I44" s="75">
        <v>20</v>
      </c>
      <c r="J44" s="169">
        <v>52</v>
      </c>
      <c r="K44" s="251"/>
      <c r="L44" s="74"/>
      <c r="M44" s="75"/>
      <c r="N44" s="75"/>
      <c r="O44" s="75"/>
      <c r="P44" s="169"/>
      <c r="Q44" s="76">
        <v>72</v>
      </c>
    </row>
    <row r="45" spans="1:17" s="29" customFormat="1" ht="25.5">
      <c r="A45" s="147" t="s">
        <v>180</v>
      </c>
      <c r="B45" s="256" t="s">
        <v>181</v>
      </c>
      <c r="C45" s="119"/>
      <c r="D45" s="10"/>
      <c r="E45" s="42"/>
      <c r="F45" s="259">
        <v>108</v>
      </c>
      <c r="G45" s="111">
        <v>36</v>
      </c>
      <c r="H45" s="111">
        <v>72</v>
      </c>
      <c r="I45" s="111">
        <v>22</v>
      </c>
      <c r="J45" s="249">
        <v>50</v>
      </c>
      <c r="K45" s="252"/>
      <c r="L45" s="39"/>
      <c r="M45" s="11"/>
      <c r="N45" s="11"/>
      <c r="O45" s="11"/>
      <c r="P45" s="11">
        <v>36</v>
      </c>
      <c r="Q45" s="11">
        <v>36</v>
      </c>
    </row>
    <row r="46" spans="1:17" s="29" customFormat="1" ht="15">
      <c r="A46" s="147"/>
      <c r="B46" s="257" t="s">
        <v>63</v>
      </c>
      <c r="C46" s="119"/>
      <c r="D46" s="10"/>
      <c r="E46" s="42"/>
      <c r="F46" s="259"/>
      <c r="G46" s="111"/>
      <c r="H46" s="111"/>
      <c r="I46" s="111"/>
      <c r="J46" s="249"/>
      <c r="K46" s="252">
        <v>124</v>
      </c>
      <c r="L46" s="39"/>
      <c r="M46" s="11"/>
      <c r="N46" s="11"/>
      <c r="O46" s="11"/>
      <c r="P46" s="11">
        <v>124</v>
      </c>
      <c r="Q46" s="11"/>
    </row>
    <row r="47" spans="1:17" s="29" customFormat="1" ht="15.75" thickBot="1">
      <c r="A47" s="147"/>
      <c r="B47" s="258" t="s">
        <v>64</v>
      </c>
      <c r="C47" s="119"/>
      <c r="D47" s="10"/>
      <c r="E47" s="42"/>
      <c r="F47" s="259"/>
      <c r="G47" s="111"/>
      <c r="H47" s="111"/>
      <c r="I47" s="111"/>
      <c r="J47" s="249"/>
      <c r="K47" s="252">
        <v>290</v>
      </c>
      <c r="L47" s="39"/>
      <c r="M47" s="11"/>
      <c r="N47" s="11"/>
      <c r="O47" s="11"/>
      <c r="P47" s="11"/>
      <c r="Q47" s="11">
        <v>290</v>
      </c>
    </row>
    <row r="48" spans="1:17" s="8" customFormat="1" ht="15.75" thickBot="1">
      <c r="A48" s="136" t="s">
        <v>48</v>
      </c>
      <c r="B48" s="221" t="s">
        <v>35</v>
      </c>
      <c r="C48" s="222">
        <v>4</v>
      </c>
      <c r="D48" s="219">
        <v>5</v>
      </c>
      <c r="E48" s="245"/>
      <c r="F48" s="218">
        <v>80</v>
      </c>
      <c r="G48" s="219">
        <v>40</v>
      </c>
      <c r="H48" s="219">
        <f>SUM(L48:P48)</f>
        <v>40</v>
      </c>
      <c r="I48" s="246"/>
      <c r="J48" s="223">
        <v>40</v>
      </c>
      <c r="K48" s="253"/>
      <c r="L48" s="250"/>
      <c r="M48" s="246"/>
      <c r="N48" s="246"/>
      <c r="O48" s="219">
        <v>20</v>
      </c>
      <c r="P48" s="223">
        <v>20</v>
      </c>
      <c r="Q48" s="217"/>
    </row>
    <row r="49" spans="1:17" ht="15">
      <c r="A49" s="347" t="s">
        <v>49</v>
      </c>
      <c r="B49" s="348"/>
      <c r="C49" s="86"/>
      <c r="D49" s="87"/>
      <c r="E49" s="88"/>
      <c r="F49" s="163">
        <v>992</v>
      </c>
      <c r="G49" s="164">
        <v>344</v>
      </c>
      <c r="H49" s="164">
        <v>2946</v>
      </c>
      <c r="I49" s="164">
        <v>2123</v>
      </c>
      <c r="J49" s="88">
        <v>679</v>
      </c>
      <c r="K49" s="175">
        <v>684</v>
      </c>
      <c r="L49" s="184">
        <v>612</v>
      </c>
      <c r="M49" s="164">
        <v>828</v>
      </c>
      <c r="N49" s="164">
        <v>612</v>
      </c>
      <c r="O49" s="164">
        <v>792</v>
      </c>
      <c r="P49" s="191">
        <f>SUM(P20,P31,P40,P41,P42,P43,P46,P48)</f>
        <v>612</v>
      </c>
      <c r="Q49" s="88">
        <f>SUM(Q20,Q26,Q42,Q43,Q47)</f>
        <v>720</v>
      </c>
    </row>
    <row r="50" spans="1:17" ht="15.75" thickBot="1">
      <c r="A50" s="319" t="s">
        <v>81</v>
      </c>
      <c r="B50" s="320"/>
      <c r="C50" s="77"/>
      <c r="D50" s="78"/>
      <c r="E50" s="79"/>
      <c r="F50" s="80"/>
      <c r="G50" s="81"/>
      <c r="H50" s="81"/>
      <c r="I50" s="81"/>
      <c r="J50" s="82"/>
      <c r="K50" s="176"/>
      <c r="L50" s="185">
        <f>L49/L6</f>
        <v>36</v>
      </c>
      <c r="M50" s="83">
        <f>M49/M6</f>
        <v>36</v>
      </c>
      <c r="N50" s="83">
        <f>N49/N6</f>
        <v>36</v>
      </c>
      <c r="O50" s="83">
        <f>O49/O6</f>
        <v>36</v>
      </c>
      <c r="P50" s="192">
        <f>P49/P6</f>
        <v>36</v>
      </c>
      <c r="Q50" s="79">
        <v>36</v>
      </c>
    </row>
    <row r="51" spans="1:17" s="8" customFormat="1" ht="15" customHeight="1">
      <c r="A51" s="341" t="s">
        <v>191</v>
      </c>
      <c r="B51" s="342"/>
      <c r="C51" s="342"/>
      <c r="D51" s="342"/>
      <c r="E51" s="342"/>
      <c r="F51" s="342"/>
      <c r="G51" s="343"/>
      <c r="H51" s="360" t="s">
        <v>49</v>
      </c>
      <c r="I51" s="321" t="s">
        <v>76</v>
      </c>
      <c r="J51" s="322"/>
      <c r="K51" s="322"/>
      <c r="L51" s="183">
        <v>612</v>
      </c>
      <c r="M51" s="75">
        <v>756</v>
      </c>
      <c r="N51" s="75">
        <v>486</v>
      </c>
      <c r="O51" s="75">
        <v>576</v>
      </c>
      <c r="P51" s="193">
        <v>342</v>
      </c>
      <c r="Q51" s="204">
        <f>SUM(Q23,Q28,Q43)</f>
        <v>140</v>
      </c>
    </row>
    <row r="52" spans="1:17" s="8" customFormat="1" ht="15">
      <c r="A52" s="344"/>
      <c r="B52" s="345"/>
      <c r="C52" s="345"/>
      <c r="D52" s="345"/>
      <c r="E52" s="345"/>
      <c r="F52" s="345"/>
      <c r="G52" s="346"/>
      <c r="H52" s="361"/>
      <c r="I52" s="365" t="s">
        <v>50</v>
      </c>
      <c r="J52" s="366"/>
      <c r="K52" s="366"/>
      <c r="L52" s="181">
        <v>0</v>
      </c>
      <c r="M52" s="11">
        <v>72</v>
      </c>
      <c r="N52" s="11">
        <v>126</v>
      </c>
      <c r="O52" s="11">
        <v>72</v>
      </c>
      <c r="P52" s="168">
        <f>SUM(P41,P46)</f>
        <v>268</v>
      </c>
      <c r="Q52" s="42">
        <f>SUM(Q42,Q47)</f>
        <v>580</v>
      </c>
    </row>
    <row r="53" spans="1:17" s="8" customFormat="1" ht="23.25" customHeight="1">
      <c r="A53" s="335" t="s">
        <v>192</v>
      </c>
      <c r="B53" s="336"/>
      <c r="C53" s="336"/>
      <c r="D53" s="336"/>
      <c r="E53" s="336"/>
      <c r="F53" s="336"/>
      <c r="G53" s="336"/>
      <c r="H53" s="361"/>
      <c r="I53" s="367" t="s">
        <v>77</v>
      </c>
      <c r="J53" s="367"/>
      <c r="K53" s="365"/>
      <c r="L53" s="181">
        <v>0</v>
      </c>
      <c r="M53" s="11"/>
      <c r="N53" s="11"/>
      <c r="O53" s="11">
        <v>144</v>
      </c>
      <c r="P53" s="168">
        <v>144</v>
      </c>
      <c r="Q53" s="42">
        <v>0</v>
      </c>
    </row>
    <row r="54" spans="1:17" s="8" customFormat="1" ht="15">
      <c r="A54" s="335" t="s">
        <v>193</v>
      </c>
      <c r="B54" s="336"/>
      <c r="C54" s="336"/>
      <c r="D54" s="336"/>
      <c r="E54" s="336"/>
      <c r="F54" s="336"/>
      <c r="G54" s="336"/>
      <c r="H54" s="361"/>
      <c r="I54" s="365" t="s">
        <v>78</v>
      </c>
      <c r="J54" s="366"/>
      <c r="K54" s="366"/>
      <c r="L54" s="186">
        <v>0</v>
      </c>
      <c r="M54" s="30">
        <v>0</v>
      </c>
      <c r="N54" s="30">
        <v>0</v>
      </c>
      <c r="O54" s="30">
        <v>3</v>
      </c>
      <c r="P54" s="194">
        <v>1</v>
      </c>
      <c r="Q54" s="43">
        <v>2</v>
      </c>
    </row>
    <row r="55" spans="1:17" s="8" customFormat="1" ht="15">
      <c r="A55" s="339"/>
      <c r="B55" s="340"/>
      <c r="C55" s="340"/>
      <c r="D55" s="340"/>
      <c r="E55" s="340"/>
      <c r="F55" s="340"/>
      <c r="G55" s="340"/>
      <c r="H55" s="361"/>
      <c r="I55" s="365" t="s">
        <v>80</v>
      </c>
      <c r="J55" s="366"/>
      <c r="K55" s="366"/>
      <c r="L55" s="186">
        <v>3</v>
      </c>
      <c r="M55" s="30">
        <v>3</v>
      </c>
      <c r="N55" s="30">
        <v>1</v>
      </c>
      <c r="O55" s="30">
        <v>6</v>
      </c>
      <c r="P55" s="194">
        <v>6</v>
      </c>
      <c r="Q55" s="43"/>
    </row>
    <row r="56" spans="1:17" s="13" customFormat="1" ht="20.25" customHeight="1" thickBot="1">
      <c r="A56" s="333"/>
      <c r="B56" s="334"/>
      <c r="C56" s="334"/>
      <c r="D56" s="334"/>
      <c r="E56" s="334"/>
      <c r="F56" s="334"/>
      <c r="G56" s="334"/>
      <c r="H56" s="362"/>
      <c r="I56" s="363" t="s">
        <v>79</v>
      </c>
      <c r="J56" s="364"/>
      <c r="K56" s="364"/>
      <c r="L56" s="187">
        <v>0</v>
      </c>
      <c r="M56" s="84">
        <v>0</v>
      </c>
      <c r="N56" s="84">
        <v>0</v>
      </c>
      <c r="O56" s="84">
        <v>1</v>
      </c>
      <c r="P56" s="195">
        <v>2</v>
      </c>
      <c r="Q56" s="205"/>
    </row>
    <row r="57" ht="14.25" customHeight="1"/>
    <row r="60" ht="16.5" customHeight="1"/>
    <row r="61" ht="16.5" customHeight="1"/>
  </sheetData>
  <sheetProtection/>
  <mergeCells count="39">
    <mergeCell ref="A1:P1"/>
    <mergeCell ref="F4:F5"/>
    <mergeCell ref="G4:G5"/>
    <mergeCell ref="L4:M4"/>
    <mergeCell ref="N4:O4"/>
    <mergeCell ref="C3:E5"/>
    <mergeCell ref="B3:B5"/>
    <mergeCell ref="A3:A5"/>
    <mergeCell ref="I5:J5"/>
    <mergeCell ref="K3:K5"/>
    <mergeCell ref="L3:Q3"/>
    <mergeCell ref="P4:Q4"/>
    <mergeCell ref="H51:H56"/>
    <mergeCell ref="I56:K56"/>
    <mergeCell ref="I55:K55"/>
    <mergeCell ref="I54:K54"/>
    <mergeCell ref="I53:K53"/>
    <mergeCell ref="I52:K52"/>
    <mergeCell ref="I6:I7"/>
    <mergeCell ref="F3:J3"/>
    <mergeCell ref="A56:G56"/>
    <mergeCell ref="A54:G54"/>
    <mergeCell ref="D6:D7"/>
    <mergeCell ref="A55:G55"/>
    <mergeCell ref="A53:G53"/>
    <mergeCell ref="A51:G52"/>
    <mergeCell ref="A49:B49"/>
    <mergeCell ref="A6:A7"/>
    <mergeCell ref="E6:E7"/>
    <mergeCell ref="C6:C7"/>
    <mergeCell ref="F6:F7"/>
    <mergeCell ref="A50:B50"/>
    <mergeCell ref="I51:K51"/>
    <mergeCell ref="H4:J4"/>
    <mergeCell ref="H6:H7"/>
    <mergeCell ref="J6:J7"/>
    <mergeCell ref="K6:K7"/>
    <mergeCell ref="G6:G7"/>
    <mergeCell ref="B6:B7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91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K8"/>
  <sheetViews>
    <sheetView zoomScalePageLayoutView="0" workbookViewId="0" topLeftCell="A1">
      <selection activeCell="J7" sqref="J7:J8"/>
    </sheetView>
  </sheetViews>
  <sheetFormatPr defaultColWidth="9.140625" defaultRowHeight="15"/>
  <sheetData>
    <row r="1" spans="3:37" ht="15.75">
      <c r="C1">
        <v>1</v>
      </c>
      <c r="D1">
        <v>5</v>
      </c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</row>
    <row r="2" spans="1:5" ht="15.75">
      <c r="A2" s="2" t="s">
        <v>53</v>
      </c>
      <c r="C2">
        <v>2</v>
      </c>
      <c r="D2">
        <v>10</v>
      </c>
      <c r="E2" t="s">
        <v>56</v>
      </c>
    </row>
    <row r="3" spans="1:10" ht="15.75">
      <c r="A3" s="2" t="s">
        <v>54</v>
      </c>
      <c r="C3">
        <v>3</v>
      </c>
      <c r="E3" t="s">
        <v>58</v>
      </c>
      <c r="J3" t="s">
        <v>59</v>
      </c>
    </row>
    <row r="4" spans="1:10" ht="15.75">
      <c r="A4" s="2" t="s">
        <v>55</v>
      </c>
      <c r="C4">
        <v>4</v>
      </c>
      <c r="E4" t="s">
        <v>57</v>
      </c>
      <c r="J4" t="s">
        <v>52</v>
      </c>
    </row>
    <row r="5" ht="15">
      <c r="C5">
        <v>5</v>
      </c>
    </row>
    <row r="6" ht="15">
      <c r="C6">
        <v>6</v>
      </c>
    </row>
    <row r="7" spans="3:10" ht="15">
      <c r="C7">
        <v>0</v>
      </c>
      <c r="J7" t="s">
        <v>51</v>
      </c>
    </row>
    <row r="8" ht="15">
      <c r="J8" t="s">
        <v>60</v>
      </c>
    </row>
  </sheetData>
  <sheetProtection/>
  <mergeCells count="1">
    <mergeCell ref="J1:AK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70" zoomScalePageLayoutView="0" workbookViewId="0" topLeftCell="A1">
      <selection activeCell="A3" sqref="A3:J3"/>
    </sheetView>
  </sheetViews>
  <sheetFormatPr defaultColWidth="9.140625" defaultRowHeight="15"/>
  <sheetData>
    <row r="1" spans="2:8" ht="15">
      <c r="B1" s="398" t="s">
        <v>93</v>
      </c>
      <c r="C1" s="398"/>
      <c r="D1" s="398"/>
      <c r="E1" s="398"/>
      <c r="F1" s="398"/>
      <c r="G1" s="398"/>
      <c r="H1" s="398"/>
    </row>
    <row r="3" spans="1:10" ht="15">
      <c r="A3" s="400" t="s">
        <v>95</v>
      </c>
      <c r="B3" s="400"/>
      <c r="C3" s="400"/>
      <c r="D3" s="400"/>
      <c r="E3" s="400"/>
      <c r="F3" s="400"/>
      <c r="G3" s="400"/>
      <c r="H3" s="400"/>
      <c r="I3" s="400"/>
      <c r="J3" s="400"/>
    </row>
    <row r="4" spans="1:10" ht="15">
      <c r="A4" s="400" t="s">
        <v>96</v>
      </c>
      <c r="B4" s="400"/>
      <c r="C4" s="400"/>
      <c r="D4" s="400"/>
      <c r="E4" s="400"/>
      <c r="F4" s="400"/>
      <c r="G4" s="400"/>
      <c r="H4" s="400"/>
      <c r="I4" s="400"/>
      <c r="J4" s="400"/>
    </row>
    <row r="5" spans="1:10" ht="15">
      <c r="A5" s="399" t="s">
        <v>94</v>
      </c>
      <c r="B5" s="399"/>
      <c r="C5" s="399"/>
      <c r="D5" s="399"/>
      <c r="E5" s="399"/>
      <c r="F5" s="399"/>
      <c r="G5" s="399"/>
      <c r="H5" s="399"/>
      <c r="I5" s="399"/>
      <c r="J5" s="399"/>
    </row>
    <row r="6" spans="1:9" ht="15">
      <c r="A6" s="14" t="s">
        <v>94</v>
      </c>
      <c r="B6" s="14"/>
      <c r="C6" s="14"/>
      <c r="D6" s="14"/>
      <c r="E6" s="14"/>
      <c r="F6" s="14"/>
      <c r="G6" s="14"/>
      <c r="H6" s="14"/>
      <c r="I6" s="14"/>
    </row>
    <row r="7" spans="1:9" ht="15">
      <c r="A7" s="14" t="s">
        <v>94</v>
      </c>
      <c r="B7" s="14"/>
      <c r="C7" s="14"/>
      <c r="D7" s="14"/>
      <c r="E7" s="14"/>
      <c r="F7" s="14"/>
      <c r="G7" s="14"/>
      <c r="H7" s="14"/>
      <c r="I7" s="14"/>
    </row>
    <row r="8" spans="1:9" ht="15">
      <c r="A8" s="14" t="s">
        <v>94</v>
      </c>
      <c r="B8" s="14"/>
      <c r="C8" s="14"/>
      <c r="D8" s="14"/>
      <c r="E8" s="14"/>
      <c r="F8" s="14"/>
      <c r="G8" s="14"/>
      <c r="H8" s="14"/>
      <c r="I8" s="14"/>
    </row>
    <row r="9" spans="1:9" ht="15">
      <c r="A9" s="14" t="s">
        <v>94</v>
      </c>
      <c r="B9" s="14"/>
      <c r="C9" s="14"/>
      <c r="D9" s="14"/>
      <c r="E9" s="14"/>
      <c r="F9" s="14"/>
      <c r="G9" s="14"/>
      <c r="H9" s="14"/>
      <c r="I9" s="14"/>
    </row>
    <row r="10" spans="1:9" ht="15">
      <c r="A10" s="14" t="s">
        <v>94</v>
      </c>
      <c r="B10" s="14"/>
      <c r="C10" s="14"/>
      <c r="D10" s="14"/>
      <c r="E10" s="14"/>
      <c r="F10" s="14"/>
      <c r="G10" s="14"/>
      <c r="H10" s="14"/>
      <c r="I10" s="14"/>
    </row>
    <row r="13" ht="15">
      <c r="E13" t="s">
        <v>92</v>
      </c>
    </row>
  </sheetData>
  <sheetProtection/>
  <mergeCells count="4">
    <mergeCell ref="B1:H1"/>
    <mergeCell ref="A5:J5"/>
    <mergeCell ref="A3:J3"/>
    <mergeCell ref="A4:J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view="pageBreakPreview" zoomScale="80" zoomScaleSheetLayoutView="80" zoomScalePageLayoutView="0" workbookViewId="0" topLeftCell="A1">
      <selection activeCell="D24" sqref="D24"/>
    </sheetView>
  </sheetViews>
  <sheetFormatPr defaultColWidth="9.140625" defaultRowHeight="15"/>
  <cols>
    <col min="1" max="1" width="3.421875" style="0" bestFit="1" customWidth="1"/>
    <col min="2" max="2" width="82.7109375" style="0" customWidth="1"/>
  </cols>
  <sheetData>
    <row r="1" spans="1:2" ht="15.75">
      <c r="A1" s="15"/>
      <c r="B1" s="16" t="s">
        <v>112</v>
      </c>
    </row>
    <row r="2" spans="1:2" ht="15.75">
      <c r="A2" s="15"/>
      <c r="B2" s="16" t="s">
        <v>113</v>
      </c>
    </row>
    <row r="3" spans="1:2" ht="15.75">
      <c r="A3" s="15" t="s">
        <v>98</v>
      </c>
      <c r="B3" s="16" t="s">
        <v>97</v>
      </c>
    </row>
    <row r="4" spans="1:2" ht="15.75">
      <c r="A4" s="15"/>
      <c r="B4" s="17" t="s">
        <v>99</v>
      </c>
    </row>
    <row r="5" spans="1:2" ht="15.75">
      <c r="A5" s="15">
        <v>1</v>
      </c>
      <c r="B5" s="18" t="s">
        <v>142</v>
      </c>
    </row>
    <row r="6" spans="1:2" ht="15.75">
      <c r="A6" s="15">
        <v>2</v>
      </c>
      <c r="B6" s="18" t="s">
        <v>100</v>
      </c>
    </row>
    <row r="7" spans="1:2" ht="15.75">
      <c r="A7" s="15">
        <v>3</v>
      </c>
      <c r="B7" s="18" t="s">
        <v>143</v>
      </c>
    </row>
    <row r="8" spans="1:2" ht="15.75">
      <c r="A8" s="15">
        <v>4</v>
      </c>
      <c r="B8" s="19" t="s">
        <v>101</v>
      </c>
    </row>
    <row r="9" spans="1:2" ht="15.75">
      <c r="A9" s="15"/>
      <c r="B9" s="17" t="s">
        <v>102</v>
      </c>
    </row>
    <row r="10" spans="1:2" ht="15.75">
      <c r="A10" s="15">
        <v>5</v>
      </c>
      <c r="B10" s="18" t="s">
        <v>144</v>
      </c>
    </row>
    <row r="11" spans="1:2" ht="15.75">
      <c r="A11" s="15">
        <v>6</v>
      </c>
      <c r="B11" s="18" t="s">
        <v>100</v>
      </c>
    </row>
    <row r="12" spans="1:2" ht="15.75">
      <c r="A12" s="15"/>
      <c r="B12" s="17" t="s">
        <v>103</v>
      </c>
    </row>
    <row r="13" spans="1:2" ht="15.75">
      <c r="A13" s="15">
        <v>7</v>
      </c>
      <c r="B13" s="18" t="s">
        <v>145</v>
      </c>
    </row>
    <row r="14" spans="1:2" ht="15.75">
      <c r="A14" s="20">
        <v>8</v>
      </c>
      <c r="B14" s="18" t="s">
        <v>146</v>
      </c>
    </row>
    <row r="15" spans="1:2" ht="15.75">
      <c r="A15" s="15"/>
      <c r="B15" s="17" t="s">
        <v>104</v>
      </c>
    </row>
    <row r="16" spans="1:2" ht="15.75">
      <c r="A16" s="15">
        <v>9</v>
      </c>
      <c r="B16" s="18" t="s">
        <v>147</v>
      </c>
    </row>
    <row r="17" spans="1:2" ht="15.75">
      <c r="A17" s="15"/>
      <c r="B17" s="21" t="s">
        <v>105</v>
      </c>
    </row>
    <row r="18" spans="1:2" ht="15.75">
      <c r="A18" s="15">
        <v>18</v>
      </c>
      <c r="B18" s="18" t="s">
        <v>111</v>
      </c>
    </row>
    <row r="19" spans="1:2" ht="15.75">
      <c r="A19" s="15">
        <v>19</v>
      </c>
      <c r="B19" s="18" t="s">
        <v>110</v>
      </c>
    </row>
    <row r="20" spans="1:2" ht="31.5">
      <c r="A20" s="15">
        <v>20</v>
      </c>
      <c r="B20" s="18" t="s">
        <v>109</v>
      </c>
    </row>
    <row r="21" spans="1:2" ht="15.75">
      <c r="A21" s="15"/>
      <c r="B21" s="17" t="s">
        <v>108</v>
      </c>
    </row>
    <row r="22" spans="1:2" ht="15.75">
      <c r="A22" s="15">
        <v>21</v>
      </c>
      <c r="B22" s="18" t="s">
        <v>107</v>
      </c>
    </row>
    <row r="23" spans="1:2" ht="15.75">
      <c r="A23" s="15">
        <v>22</v>
      </c>
      <c r="B23" s="18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K41"/>
  <sheetViews>
    <sheetView tabSelected="1" view="pageBreakPreview" zoomScale="136" zoomScaleSheetLayoutView="136" zoomScalePageLayoutView="0" workbookViewId="0" topLeftCell="X1">
      <selection activeCell="AV17" sqref="AV17"/>
    </sheetView>
  </sheetViews>
  <sheetFormatPr defaultColWidth="1.7109375" defaultRowHeight="9.75" customHeight="1"/>
  <cols>
    <col min="1" max="1" width="2.00390625" style="23" bestFit="1" customWidth="1"/>
    <col min="2" max="2" width="2.28125" style="23" bestFit="1" customWidth="1"/>
    <col min="3" max="5" width="2.7109375" style="23" bestFit="1" customWidth="1"/>
    <col min="6" max="6" width="2.28125" style="23" customWidth="1"/>
    <col min="7" max="9" width="2.7109375" style="23" bestFit="1" customWidth="1"/>
    <col min="10" max="10" width="2.00390625" style="23" customWidth="1"/>
    <col min="11" max="11" width="2.421875" style="23" bestFit="1" customWidth="1"/>
    <col min="12" max="14" width="2.7109375" style="23" bestFit="1" customWidth="1"/>
    <col min="15" max="15" width="2.421875" style="23" bestFit="1" customWidth="1"/>
    <col min="16" max="19" width="2.7109375" style="23" bestFit="1" customWidth="1"/>
    <col min="20" max="20" width="2.421875" style="23" bestFit="1" customWidth="1"/>
    <col min="21" max="23" width="2.7109375" style="23" bestFit="1" customWidth="1"/>
    <col min="24" max="24" width="2.421875" style="23" bestFit="1" customWidth="1"/>
    <col min="25" max="27" width="2.7109375" style="23" bestFit="1" customWidth="1"/>
    <col min="28" max="28" width="1.8515625" style="23" customWidth="1"/>
    <col min="29" max="29" width="2.7109375" style="23" bestFit="1" customWidth="1"/>
    <col min="30" max="36" width="2.57421875" style="23" bestFit="1" customWidth="1"/>
    <col min="37" max="37" width="2.00390625" style="23" customWidth="1"/>
    <col min="38" max="40" width="2.57421875" style="23" bestFit="1" customWidth="1"/>
    <col min="41" max="41" width="1.8515625" style="23" bestFit="1" customWidth="1"/>
    <col min="42" max="44" width="2.57421875" style="23" bestFit="1" customWidth="1"/>
    <col min="45" max="45" width="2.421875" style="23" customWidth="1"/>
    <col min="46" max="48" width="2.57421875" style="23" bestFit="1" customWidth="1"/>
    <col min="49" max="49" width="2.00390625" style="23" customWidth="1"/>
    <col min="50" max="50" width="1.1484375" style="23" customWidth="1"/>
    <col min="51" max="51" width="2.7109375" style="23" customWidth="1"/>
    <col min="52" max="52" width="1.8515625" style="23" customWidth="1"/>
    <col min="53" max="53" width="2.57421875" style="23" bestFit="1" customWidth="1"/>
    <col min="54" max="54" width="3.421875" style="23" customWidth="1"/>
    <col min="55" max="55" width="2.8515625" style="23" customWidth="1"/>
    <col min="56" max="56" width="3.57421875" style="23" customWidth="1"/>
    <col min="57" max="57" width="4.140625" style="23" customWidth="1"/>
    <col min="58" max="58" width="1.7109375" style="23" customWidth="1"/>
    <col min="59" max="59" width="2.421875" style="23" bestFit="1" customWidth="1"/>
    <col min="60" max="60" width="3.140625" style="23" bestFit="1" customWidth="1"/>
    <col min="61" max="16384" width="1.7109375" style="23" customWidth="1"/>
  </cols>
  <sheetData>
    <row r="2" ht="9.75" customHeight="1">
      <c r="E2" s="23" t="s">
        <v>154</v>
      </c>
    </row>
    <row r="4" ht="9.75" customHeight="1">
      <c r="AM4" s="70"/>
    </row>
    <row r="5" spans="9:46" ht="12.75">
      <c r="I5" s="401" t="s">
        <v>155</v>
      </c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</row>
    <row r="6" ht="9.75" customHeight="1" thickBot="1"/>
    <row r="7" spans="1:63" ht="84.75" customHeight="1">
      <c r="A7" s="402" t="s">
        <v>126</v>
      </c>
      <c r="B7" s="404" t="s">
        <v>114</v>
      </c>
      <c r="C7" s="404"/>
      <c r="D7" s="404"/>
      <c r="E7" s="404"/>
      <c r="F7" s="66"/>
      <c r="G7" s="404" t="s">
        <v>115</v>
      </c>
      <c r="H7" s="404"/>
      <c r="I7" s="404"/>
      <c r="J7" s="66"/>
      <c r="K7" s="404" t="s">
        <v>123</v>
      </c>
      <c r="L7" s="404"/>
      <c r="M7" s="404"/>
      <c r="N7" s="404"/>
      <c r="O7" s="404" t="s">
        <v>116</v>
      </c>
      <c r="P7" s="404"/>
      <c r="Q7" s="404"/>
      <c r="R7" s="404"/>
      <c r="S7" s="66"/>
      <c r="T7" s="404" t="s">
        <v>124</v>
      </c>
      <c r="U7" s="404"/>
      <c r="V7" s="404"/>
      <c r="W7" s="66"/>
      <c r="X7" s="404" t="s">
        <v>125</v>
      </c>
      <c r="Y7" s="404"/>
      <c r="Z7" s="404"/>
      <c r="AA7" s="404"/>
      <c r="AB7" s="404" t="s">
        <v>117</v>
      </c>
      <c r="AC7" s="404"/>
      <c r="AD7" s="404"/>
      <c r="AE7" s="404"/>
      <c r="AF7" s="66"/>
      <c r="AG7" s="404" t="s">
        <v>118</v>
      </c>
      <c r="AH7" s="404"/>
      <c r="AI7" s="404"/>
      <c r="AJ7" s="66"/>
      <c r="AK7" s="404" t="s">
        <v>119</v>
      </c>
      <c r="AL7" s="404"/>
      <c r="AM7" s="404"/>
      <c r="AN7" s="404"/>
      <c r="AO7" s="404" t="s">
        <v>120</v>
      </c>
      <c r="AP7" s="404"/>
      <c r="AQ7" s="404"/>
      <c r="AR7" s="404"/>
      <c r="AS7" s="67"/>
      <c r="AT7" s="404" t="s">
        <v>121</v>
      </c>
      <c r="AU7" s="404"/>
      <c r="AV7" s="404"/>
      <c r="AW7" s="66"/>
      <c r="AX7" s="404" t="s">
        <v>122</v>
      </c>
      <c r="AY7" s="404"/>
      <c r="AZ7" s="404"/>
      <c r="BA7" s="412"/>
      <c r="BB7" s="52" t="s">
        <v>127</v>
      </c>
      <c r="BC7" s="60" t="s">
        <v>129</v>
      </c>
      <c r="BD7" s="409" t="s">
        <v>128</v>
      </c>
      <c r="BE7" s="410"/>
      <c r="BF7" s="60" t="s">
        <v>90</v>
      </c>
      <c r="BG7" s="60" t="s">
        <v>67</v>
      </c>
      <c r="BH7" s="63" t="s">
        <v>49</v>
      </c>
      <c r="BI7" s="25"/>
      <c r="BJ7" s="25"/>
      <c r="BK7" s="25"/>
    </row>
    <row r="8" spans="1:63" ht="9.75" customHeight="1">
      <c r="A8" s="403"/>
      <c r="B8" s="22">
        <v>1</v>
      </c>
      <c r="C8" s="22">
        <v>7</v>
      </c>
      <c r="D8" s="22">
        <v>14</v>
      </c>
      <c r="E8" s="22">
        <v>21</v>
      </c>
      <c r="F8" s="22">
        <v>28</v>
      </c>
      <c r="G8" s="22">
        <v>5</v>
      </c>
      <c r="H8" s="22">
        <v>12</v>
      </c>
      <c r="I8" s="22">
        <v>19</v>
      </c>
      <c r="J8" s="22">
        <v>26</v>
      </c>
      <c r="K8" s="22">
        <v>2</v>
      </c>
      <c r="L8" s="22">
        <v>9</v>
      </c>
      <c r="M8" s="22">
        <v>16</v>
      </c>
      <c r="N8" s="22">
        <v>23</v>
      </c>
      <c r="O8" s="22">
        <v>30</v>
      </c>
      <c r="P8" s="22">
        <v>7</v>
      </c>
      <c r="Q8" s="22">
        <v>14</v>
      </c>
      <c r="R8" s="22">
        <v>21</v>
      </c>
      <c r="S8" s="22">
        <v>28</v>
      </c>
      <c r="T8" s="22">
        <v>4</v>
      </c>
      <c r="U8" s="22">
        <v>11</v>
      </c>
      <c r="V8" s="22">
        <v>18</v>
      </c>
      <c r="W8" s="22">
        <v>25</v>
      </c>
      <c r="X8" s="22">
        <v>1</v>
      </c>
      <c r="Y8" s="22">
        <v>8</v>
      </c>
      <c r="Z8" s="22">
        <v>15</v>
      </c>
      <c r="AA8" s="22">
        <v>22</v>
      </c>
      <c r="AB8" s="22">
        <v>29</v>
      </c>
      <c r="AC8" s="22">
        <v>7</v>
      </c>
      <c r="AD8" s="22">
        <v>14</v>
      </c>
      <c r="AE8" s="22">
        <v>21</v>
      </c>
      <c r="AF8" s="22">
        <v>28</v>
      </c>
      <c r="AG8" s="22">
        <v>4</v>
      </c>
      <c r="AH8" s="22">
        <v>11</v>
      </c>
      <c r="AI8" s="22">
        <v>18</v>
      </c>
      <c r="AJ8" s="22">
        <v>25</v>
      </c>
      <c r="AK8" s="22">
        <v>2</v>
      </c>
      <c r="AL8" s="22">
        <v>9</v>
      </c>
      <c r="AM8" s="22">
        <v>16</v>
      </c>
      <c r="AN8" s="22">
        <v>23</v>
      </c>
      <c r="AO8" s="22">
        <v>30</v>
      </c>
      <c r="AP8" s="22">
        <v>6</v>
      </c>
      <c r="AQ8" s="22">
        <v>13</v>
      </c>
      <c r="AR8" s="22">
        <v>20</v>
      </c>
      <c r="AS8" s="22">
        <v>27</v>
      </c>
      <c r="AT8" s="22">
        <v>4</v>
      </c>
      <c r="AU8" s="22">
        <v>11</v>
      </c>
      <c r="AV8" s="22">
        <v>18</v>
      </c>
      <c r="AW8" s="22">
        <v>25</v>
      </c>
      <c r="AX8" s="22">
        <v>1</v>
      </c>
      <c r="AY8" s="22">
        <v>8</v>
      </c>
      <c r="AZ8" s="22">
        <v>15</v>
      </c>
      <c r="BA8" s="22">
        <v>22</v>
      </c>
      <c r="BB8" s="56"/>
      <c r="BC8" s="61"/>
      <c r="BD8" s="58"/>
      <c r="BE8" s="53"/>
      <c r="BF8" s="61"/>
      <c r="BG8" s="61"/>
      <c r="BH8" s="64"/>
      <c r="BI8" s="25"/>
      <c r="BJ8" s="25"/>
      <c r="BK8" s="25"/>
    </row>
    <row r="9" spans="1:63" ht="9.75" customHeight="1">
      <c r="A9" s="403"/>
      <c r="B9" s="22">
        <v>5</v>
      </c>
      <c r="C9" s="22">
        <v>12</v>
      </c>
      <c r="D9" s="22">
        <v>19</v>
      </c>
      <c r="E9" s="22">
        <v>26</v>
      </c>
      <c r="F9" s="22">
        <v>3</v>
      </c>
      <c r="G9" s="22">
        <v>10</v>
      </c>
      <c r="H9" s="22">
        <v>17</v>
      </c>
      <c r="I9" s="22">
        <v>24</v>
      </c>
      <c r="J9" s="22">
        <v>31</v>
      </c>
      <c r="K9" s="22">
        <v>7</v>
      </c>
      <c r="L9" s="22">
        <v>14</v>
      </c>
      <c r="M9" s="22">
        <v>20</v>
      </c>
      <c r="N9" s="22">
        <v>28</v>
      </c>
      <c r="O9" s="22">
        <v>5</v>
      </c>
      <c r="P9" s="22">
        <v>12</v>
      </c>
      <c r="Q9" s="22">
        <v>19</v>
      </c>
      <c r="R9" s="22">
        <v>26</v>
      </c>
      <c r="S9" s="22">
        <v>2</v>
      </c>
      <c r="T9" s="22">
        <v>9</v>
      </c>
      <c r="U9" s="22">
        <v>16</v>
      </c>
      <c r="V9" s="22">
        <v>23</v>
      </c>
      <c r="W9" s="22">
        <v>30</v>
      </c>
      <c r="X9" s="22">
        <v>6</v>
      </c>
      <c r="Y9" s="22">
        <v>13</v>
      </c>
      <c r="Z9" s="22">
        <v>20</v>
      </c>
      <c r="AA9" s="22">
        <v>27</v>
      </c>
      <c r="AB9" s="22">
        <v>5</v>
      </c>
      <c r="AC9" s="22">
        <v>12</v>
      </c>
      <c r="AD9" s="22">
        <v>19</v>
      </c>
      <c r="AE9" s="22">
        <v>26</v>
      </c>
      <c r="AF9" s="22">
        <v>2</v>
      </c>
      <c r="AG9" s="22">
        <v>9</v>
      </c>
      <c r="AH9" s="22">
        <v>16</v>
      </c>
      <c r="AI9" s="22">
        <v>23</v>
      </c>
      <c r="AJ9" s="22">
        <v>30</v>
      </c>
      <c r="AK9" s="22">
        <v>7</v>
      </c>
      <c r="AL9" s="22">
        <v>14</v>
      </c>
      <c r="AM9" s="22">
        <v>21</v>
      </c>
      <c r="AN9" s="22">
        <v>28</v>
      </c>
      <c r="AO9" s="22">
        <v>4</v>
      </c>
      <c r="AP9" s="22">
        <v>11</v>
      </c>
      <c r="AQ9" s="22">
        <v>18</v>
      </c>
      <c r="AR9" s="22">
        <v>25</v>
      </c>
      <c r="AS9" s="22">
        <v>2</v>
      </c>
      <c r="AT9" s="22">
        <v>9</v>
      </c>
      <c r="AU9" s="22">
        <v>16</v>
      </c>
      <c r="AV9" s="22">
        <v>23</v>
      </c>
      <c r="AW9" s="22">
        <v>30</v>
      </c>
      <c r="AX9" s="22">
        <v>6</v>
      </c>
      <c r="AY9" s="22">
        <v>13</v>
      </c>
      <c r="AZ9" s="22">
        <v>20</v>
      </c>
      <c r="BA9" s="22">
        <v>27</v>
      </c>
      <c r="BB9" s="56"/>
      <c r="BC9" s="61"/>
      <c r="BD9" s="58"/>
      <c r="BE9" s="53"/>
      <c r="BF9" s="61"/>
      <c r="BG9" s="61"/>
      <c r="BH9" s="64"/>
      <c r="BI9" s="25"/>
      <c r="BJ9" s="25"/>
      <c r="BK9" s="25"/>
    </row>
    <row r="10" spans="1:63" ht="9.75" customHeight="1">
      <c r="A10" s="22">
        <v>1</v>
      </c>
      <c r="B10" s="22" t="s">
        <v>195</v>
      </c>
      <c r="C10" s="22" t="s">
        <v>195</v>
      </c>
      <c r="D10" s="22" t="s">
        <v>195</v>
      </c>
      <c r="E10" s="22" t="s">
        <v>195</v>
      </c>
      <c r="F10" s="22" t="s">
        <v>195</v>
      </c>
      <c r="G10" s="22" t="s">
        <v>195</v>
      </c>
      <c r="H10" s="22" t="s">
        <v>195</v>
      </c>
      <c r="I10" s="22" t="s">
        <v>195</v>
      </c>
      <c r="J10" s="22" t="s">
        <v>195</v>
      </c>
      <c r="K10" s="22" t="s">
        <v>195</v>
      </c>
      <c r="L10" s="22" t="s">
        <v>195</v>
      </c>
      <c r="M10" s="22" t="s">
        <v>195</v>
      </c>
      <c r="N10" s="22" t="s">
        <v>195</v>
      </c>
      <c r="O10" s="22" t="s">
        <v>195</v>
      </c>
      <c r="P10" s="22" t="s">
        <v>195</v>
      </c>
      <c r="Q10" s="22" t="s">
        <v>195</v>
      </c>
      <c r="R10" s="22" t="s">
        <v>195</v>
      </c>
      <c r="S10" s="307" t="s">
        <v>196</v>
      </c>
      <c r="T10" s="307" t="s">
        <v>196</v>
      </c>
      <c r="U10" s="22" t="s">
        <v>195</v>
      </c>
      <c r="V10" s="22" t="s">
        <v>195</v>
      </c>
      <c r="W10" s="22" t="s">
        <v>195</v>
      </c>
      <c r="X10" s="22" t="s">
        <v>195</v>
      </c>
      <c r="Y10" s="22" t="s">
        <v>195</v>
      </c>
      <c r="Z10" s="22" t="s">
        <v>195</v>
      </c>
      <c r="AA10" s="22" t="s">
        <v>195</v>
      </c>
      <c r="AB10" s="22" t="s">
        <v>195</v>
      </c>
      <c r="AC10" s="22" t="s">
        <v>195</v>
      </c>
      <c r="AD10" s="22" t="s">
        <v>195</v>
      </c>
      <c r="AE10" s="22" t="s">
        <v>195</v>
      </c>
      <c r="AF10" s="22" t="s">
        <v>195</v>
      </c>
      <c r="AG10" s="22" t="s">
        <v>195</v>
      </c>
      <c r="AH10" s="22" t="s">
        <v>195</v>
      </c>
      <c r="AI10" s="22" t="s">
        <v>195</v>
      </c>
      <c r="AJ10" s="22" t="s">
        <v>195</v>
      </c>
      <c r="AK10" s="22" t="s">
        <v>195</v>
      </c>
      <c r="AL10" s="22" t="s">
        <v>195</v>
      </c>
      <c r="AM10" s="22" t="s">
        <v>195</v>
      </c>
      <c r="AN10" s="22" t="s">
        <v>195</v>
      </c>
      <c r="AO10" s="22" t="s">
        <v>195</v>
      </c>
      <c r="AP10" s="22" t="s">
        <v>195</v>
      </c>
      <c r="AQ10" s="22" t="s">
        <v>197</v>
      </c>
      <c r="AR10" s="22" t="s">
        <v>197</v>
      </c>
      <c r="AS10" s="22" t="s">
        <v>196</v>
      </c>
      <c r="AT10" s="68" t="s">
        <v>196</v>
      </c>
      <c r="AU10" s="68" t="s">
        <v>196</v>
      </c>
      <c r="AV10" s="68" t="s">
        <v>196</v>
      </c>
      <c r="AW10" s="68" t="s">
        <v>196</v>
      </c>
      <c r="AX10" s="68" t="s">
        <v>196</v>
      </c>
      <c r="AY10" s="68" t="s">
        <v>196</v>
      </c>
      <c r="AZ10" s="68" t="s">
        <v>196</v>
      </c>
      <c r="BA10" s="69" t="s">
        <v>196</v>
      </c>
      <c r="BB10" s="56">
        <v>38</v>
      </c>
      <c r="BC10" s="61">
        <v>0</v>
      </c>
      <c r="BD10" s="58">
        <v>2</v>
      </c>
      <c r="BE10" s="53">
        <v>0</v>
      </c>
      <c r="BF10" s="61"/>
      <c r="BG10" s="61">
        <v>12</v>
      </c>
      <c r="BH10" s="64">
        <v>52</v>
      </c>
      <c r="BI10" s="25"/>
      <c r="BJ10" s="25"/>
      <c r="BK10" s="25"/>
    </row>
    <row r="11" spans="1:63" ht="9.75" customHeight="1">
      <c r="A11" s="22" t="s">
        <v>202</v>
      </c>
      <c r="B11" s="22" t="s">
        <v>195</v>
      </c>
      <c r="C11" s="22" t="s">
        <v>195</v>
      </c>
      <c r="D11" s="22" t="s">
        <v>195</v>
      </c>
      <c r="E11" s="22" t="s">
        <v>195</v>
      </c>
      <c r="F11" s="22" t="s">
        <v>195</v>
      </c>
      <c r="G11" s="22" t="s">
        <v>195</v>
      </c>
      <c r="H11" s="22" t="s">
        <v>195</v>
      </c>
      <c r="I11" s="22" t="s">
        <v>195</v>
      </c>
      <c r="J11" s="22" t="s">
        <v>195</v>
      </c>
      <c r="K11" s="22" t="s">
        <v>195</v>
      </c>
      <c r="L11" s="22" t="s">
        <v>195</v>
      </c>
      <c r="M11" s="22" t="s">
        <v>195</v>
      </c>
      <c r="N11" s="22" t="s">
        <v>195</v>
      </c>
      <c r="O11" s="22" t="s">
        <v>198</v>
      </c>
      <c r="P11" s="22" t="s">
        <v>197</v>
      </c>
      <c r="Q11" s="22" t="s">
        <v>197</v>
      </c>
      <c r="R11" s="22" t="s">
        <v>197</v>
      </c>
      <c r="S11" s="307" t="s">
        <v>196</v>
      </c>
      <c r="T11" s="307" t="s">
        <v>196</v>
      </c>
      <c r="U11" s="22" t="s">
        <v>199</v>
      </c>
      <c r="V11" s="22" t="s">
        <v>199</v>
      </c>
      <c r="W11" s="22" t="s">
        <v>199</v>
      </c>
      <c r="X11" s="22" t="s">
        <v>199</v>
      </c>
      <c r="Y11" s="22" t="s">
        <v>195</v>
      </c>
      <c r="Z11" s="22" t="s">
        <v>195</v>
      </c>
      <c r="AA11" s="22" t="s">
        <v>195</v>
      </c>
      <c r="AB11" s="22" t="s">
        <v>195</v>
      </c>
      <c r="AC11" s="22" t="s">
        <v>195</v>
      </c>
      <c r="AD11" s="22" t="s">
        <v>195</v>
      </c>
      <c r="AE11" s="22" t="s">
        <v>195</v>
      </c>
      <c r="AF11" s="22" t="s">
        <v>195</v>
      </c>
      <c r="AG11" s="22" t="s">
        <v>195</v>
      </c>
      <c r="AH11" s="22" t="s">
        <v>195</v>
      </c>
      <c r="AI11" s="22" t="s">
        <v>195</v>
      </c>
      <c r="AJ11" s="22" t="s">
        <v>195</v>
      </c>
      <c r="AK11" s="22" t="s">
        <v>195</v>
      </c>
      <c r="AL11" s="22" t="s">
        <v>195</v>
      </c>
      <c r="AM11" s="22" t="s">
        <v>195</v>
      </c>
      <c r="AN11" s="22" t="s">
        <v>195</v>
      </c>
      <c r="AO11" s="22" t="s">
        <v>195</v>
      </c>
      <c r="AP11" s="22" t="s">
        <v>197</v>
      </c>
      <c r="AQ11" s="22" t="s">
        <v>197</v>
      </c>
      <c r="AR11" s="22" t="s">
        <v>200</v>
      </c>
      <c r="AS11" s="22" t="s">
        <v>196</v>
      </c>
      <c r="AT11" s="22" t="s">
        <v>196</v>
      </c>
      <c r="AU11" s="22" t="s">
        <v>196</v>
      </c>
      <c r="AV11" s="22" t="s">
        <v>196</v>
      </c>
      <c r="AW11" s="22" t="s">
        <v>196</v>
      </c>
      <c r="AX11" s="22" t="s">
        <v>196</v>
      </c>
      <c r="AY11" s="22" t="s">
        <v>196</v>
      </c>
      <c r="AZ11" s="22" t="s">
        <v>196</v>
      </c>
      <c r="BA11" s="24" t="s">
        <v>196</v>
      </c>
      <c r="BB11" s="56">
        <v>29.5</v>
      </c>
      <c r="BC11" s="61">
        <v>1</v>
      </c>
      <c r="BD11" s="58">
        <v>5.5</v>
      </c>
      <c r="BE11" s="53">
        <v>4</v>
      </c>
      <c r="BF11" s="61"/>
      <c r="BG11" s="61">
        <v>12</v>
      </c>
      <c r="BH11" s="64">
        <v>52</v>
      </c>
      <c r="BI11" s="25"/>
      <c r="BJ11" s="25"/>
      <c r="BK11" s="25"/>
    </row>
    <row r="12" spans="1:63" ht="9.75" customHeight="1" thickBot="1">
      <c r="A12" s="54">
        <v>3</v>
      </c>
      <c r="B12" s="22" t="s">
        <v>195</v>
      </c>
      <c r="C12" s="22" t="s">
        <v>195</v>
      </c>
      <c r="D12" s="22" t="s">
        <v>195</v>
      </c>
      <c r="E12" s="22" t="s">
        <v>195</v>
      </c>
      <c r="F12" s="22" t="s">
        <v>195</v>
      </c>
      <c r="G12" s="22" t="s">
        <v>198</v>
      </c>
      <c r="H12" s="22" t="s">
        <v>197</v>
      </c>
      <c r="I12" s="22" t="s">
        <v>197</v>
      </c>
      <c r="J12" s="22" t="s">
        <v>197</v>
      </c>
      <c r="K12" s="22" t="s">
        <v>197</v>
      </c>
      <c r="L12" s="22" t="s">
        <v>197</v>
      </c>
      <c r="M12" s="22" t="s">
        <v>197</v>
      </c>
      <c r="N12" s="22" t="s">
        <v>197</v>
      </c>
      <c r="O12" s="22" t="s">
        <v>199</v>
      </c>
      <c r="P12" s="22" t="s">
        <v>199</v>
      </c>
      <c r="Q12" s="22" t="s">
        <v>199</v>
      </c>
      <c r="R12" s="22" t="s">
        <v>199</v>
      </c>
      <c r="S12" s="307" t="s">
        <v>196</v>
      </c>
      <c r="T12" s="307" t="s">
        <v>196</v>
      </c>
      <c r="U12" s="22" t="s">
        <v>195</v>
      </c>
      <c r="V12" s="22" t="s">
        <v>195</v>
      </c>
      <c r="W12" s="22" t="s">
        <v>195</v>
      </c>
      <c r="X12" s="22" t="s">
        <v>195</v>
      </c>
      <c r="Y12" s="22" t="s">
        <v>199</v>
      </c>
      <c r="Z12" s="22" t="s">
        <v>199</v>
      </c>
      <c r="AA12" s="22" t="s">
        <v>199</v>
      </c>
      <c r="AB12" s="22" t="s">
        <v>199</v>
      </c>
      <c r="AC12" s="22" t="s">
        <v>199</v>
      </c>
      <c r="AD12" s="22" t="s">
        <v>199</v>
      </c>
      <c r="AE12" s="22" t="s">
        <v>199</v>
      </c>
      <c r="AF12" s="22" t="s">
        <v>199</v>
      </c>
      <c r="AG12" s="22" t="s">
        <v>199</v>
      </c>
      <c r="AH12" s="22" t="s">
        <v>199</v>
      </c>
      <c r="AI12" s="22" t="s">
        <v>199</v>
      </c>
      <c r="AJ12" s="22" t="s">
        <v>199</v>
      </c>
      <c r="AK12" s="22" t="s">
        <v>199</v>
      </c>
      <c r="AL12" s="22" t="s">
        <v>199</v>
      </c>
      <c r="AM12" s="22" t="s">
        <v>199</v>
      </c>
      <c r="AN12" s="22" t="s">
        <v>199</v>
      </c>
      <c r="AO12" s="22" t="s">
        <v>200</v>
      </c>
      <c r="AP12" s="22" t="s">
        <v>201</v>
      </c>
      <c r="AQ12" s="22" t="s">
        <v>201</v>
      </c>
      <c r="AR12" s="22"/>
      <c r="AS12" s="22"/>
      <c r="AT12" s="54"/>
      <c r="AU12" s="54"/>
      <c r="AV12" s="54"/>
      <c r="AW12" s="54"/>
      <c r="AX12" s="54"/>
      <c r="AY12" s="54"/>
      <c r="AZ12" s="54"/>
      <c r="BA12" s="55"/>
      <c r="BB12" s="57">
        <v>9.5</v>
      </c>
      <c r="BC12" s="62">
        <v>1</v>
      </c>
      <c r="BD12" s="59">
        <v>7.5</v>
      </c>
      <c r="BE12" s="55">
        <v>20</v>
      </c>
      <c r="BF12" s="62">
        <v>2</v>
      </c>
      <c r="BG12" s="62">
        <v>3</v>
      </c>
      <c r="BH12" s="65">
        <v>43</v>
      </c>
      <c r="BI12" s="25"/>
      <c r="BJ12" s="25"/>
      <c r="BK12" s="25"/>
    </row>
    <row r="13" spans="2:53" ht="9.75" customHeight="1">
      <c r="B13" s="23">
        <v>1</v>
      </c>
      <c r="C13" s="23">
        <v>2</v>
      </c>
      <c r="D13" s="23">
        <v>3</v>
      </c>
      <c r="E13" s="23">
        <v>4</v>
      </c>
      <c r="F13" s="23">
        <v>5</v>
      </c>
      <c r="G13" s="23">
        <v>6</v>
      </c>
      <c r="H13" s="23">
        <v>7</v>
      </c>
      <c r="I13" s="23">
        <v>8</v>
      </c>
      <c r="J13" s="23">
        <v>9</v>
      </c>
      <c r="K13" s="23">
        <v>10</v>
      </c>
      <c r="L13" s="23">
        <v>11</v>
      </c>
      <c r="M13" s="23">
        <v>12</v>
      </c>
      <c r="N13" s="23">
        <v>13</v>
      </c>
      <c r="O13" s="23">
        <v>14</v>
      </c>
      <c r="P13" s="23">
        <v>15</v>
      </c>
      <c r="Q13" s="23">
        <v>16</v>
      </c>
      <c r="R13" s="23">
        <v>17</v>
      </c>
      <c r="S13" s="23">
        <v>18</v>
      </c>
      <c r="T13" s="23">
        <v>19</v>
      </c>
      <c r="U13" s="23">
        <v>20</v>
      </c>
      <c r="V13" s="23">
        <v>21</v>
      </c>
      <c r="W13" s="23">
        <v>22</v>
      </c>
      <c r="X13" s="23">
        <v>23</v>
      </c>
      <c r="Y13" s="23">
        <v>24</v>
      </c>
      <c r="Z13" s="23">
        <v>25</v>
      </c>
      <c r="AA13" s="23">
        <v>26</v>
      </c>
      <c r="AB13" s="23">
        <v>27</v>
      </c>
      <c r="AC13" s="23">
        <v>28</v>
      </c>
      <c r="AD13" s="23">
        <v>29</v>
      </c>
      <c r="AE13" s="23">
        <v>30</v>
      </c>
      <c r="AF13" s="23">
        <v>31</v>
      </c>
      <c r="AG13" s="23">
        <v>32</v>
      </c>
      <c r="AH13" s="23">
        <v>33</v>
      </c>
      <c r="AI13" s="23">
        <v>34</v>
      </c>
      <c r="AJ13" s="23">
        <v>35</v>
      </c>
      <c r="AK13" s="23">
        <v>36</v>
      </c>
      <c r="AL13" s="23">
        <v>37</v>
      </c>
      <c r="AM13" s="23">
        <v>38</v>
      </c>
      <c r="AN13" s="23">
        <v>39</v>
      </c>
      <c r="AO13" s="23">
        <v>40</v>
      </c>
      <c r="AP13" s="23">
        <v>41</v>
      </c>
      <c r="AQ13" s="23">
        <v>42</v>
      </c>
      <c r="AR13" s="23">
        <v>43</v>
      </c>
      <c r="AS13" s="23">
        <v>44</v>
      </c>
      <c r="AT13" s="23">
        <v>45</v>
      </c>
      <c r="AU13" s="23">
        <v>46</v>
      </c>
      <c r="AV13" s="23">
        <v>47</v>
      </c>
      <c r="AW13" s="25">
        <v>48</v>
      </c>
      <c r="AX13" s="25">
        <v>49</v>
      </c>
      <c r="AY13" s="25">
        <v>50</v>
      </c>
      <c r="AZ13" s="25">
        <v>51</v>
      </c>
      <c r="BA13" s="25">
        <v>52</v>
      </c>
    </row>
    <row r="14" spans="49:60" ht="9.75" customHeight="1">
      <c r="AW14" s="408" t="s">
        <v>138</v>
      </c>
      <c r="AX14" s="408"/>
      <c r="AY14" s="408"/>
      <c r="AZ14" s="408"/>
      <c r="BA14" s="408"/>
      <c r="BB14" s="23">
        <v>77</v>
      </c>
      <c r="BC14" s="23">
        <v>2</v>
      </c>
      <c r="BD14" s="23">
        <v>15</v>
      </c>
      <c r="BE14" s="23">
        <v>24</v>
      </c>
      <c r="BF14" s="23">
        <v>2</v>
      </c>
      <c r="BG14" s="23">
        <v>24</v>
      </c>
      <c r="BH14" s="23">
        <v>147</v>
      </c>
    </row>
    <row r="16" ht="9.75" customHeight="1">
      <c r="BD16" s="25"/>
    </row>
    <row r="17" spans="3:56" ht="9.75" customHeight="1">
      <c r="C17" s="411" t="s">
        <v>130</v>
      </c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BD17" s="25"/>
    </row>
    <row r="18" ht="9.75" customHeight="1">
      <c r="I18" s="27"/>
    </row>
    <row r="19" spans="4:35" ht="9.75" customHeight="1">
      <c r="D19" s="405" t="s">
        <v>152</v>
      </c>
      <c r="E19" s="405"/>
      <c r="F19" s="26" t="s">
        <v>136</v>
      </c>
      <c r="G19" s="406" t="s">
        <v>131</v>
      </c>
      <c r="H19" s="406"/>
      <c r="I19" s="406"/>
      <c r="J19" s="406"/>
      <c r="K19" s="406"/>
      <c r="L19" s="406"/>
      <c r="M19" s="406"/>
      <c r="N19" s="406"/>
      <c r="Q19" s="405" t="s">
        <v>133</v>
      </c>
      <c r="R19" s="405"/>
      <c r="S19" s="26" t="s">
        <v>136</v>
      </c>
      <c r="T19" s="406" t="s">
        <v>64</v>
      </c>
      <c r="U19" s="406"/>
      <c r="V19" s="406"/>
      <c r="W19" s="406"/>
      <c r="X19" s="406"/>
      <c r="Y19" s="406"/>
      <c r="Z19" s="406"/>
      <c r="AA19" s="406"/>
      <c r="AB19" s="407"/>
      <c r="AC19" s="405" t="s">
        <v>153</v>
      </c>
      <c r="AD19" s="405"/>
      <c r="AE19" s="26" t="s">
        <v>136</v>
      </c>
      <c r="AF19" s="406" t="s">
        <v>67</v>
      </c>
      <c r="AG19" s="406"/>
      <c r="AH19" s="406"/>
      <c r="AI19" s="406"/>
    </row>
    <row r="21" spans="4:38" ht="9.75" customHeight="1">
      <c r="D21" s="405" t="s">
        <v>132</v>
      </c>
      <c r="E21" s="405"/>
      <c r="F21" s="26" t="s">
        <v>136</v>
      </c>
      <c r="G21" s="406" t="s">
        <v>63</v>
      </c>
      <c r="H21" s="406"/>
      <c r="I21" s="406"/>
      <c r="J21" s="406"/>
      <c r="K21" s="406"/>
      <c r="L21" s="406"/>
      <c r="M21" s="406"/>
      <c r="N21" s="406"/>
      <c r="Q21" s="405" t="s">
        <v>134</v>
      </c>
      <c r="R21" s="405"/>
      <c r="S21" s="26" t="s">
        <v>136</v>
      </c>
      <c r="T21" s="406" t="s">
        <v>135</v>
      </c>
      <c r="U21" s="406"/>
      <c r="V21" s="406"/>
      <c r="W21" s="406"/>
      <c r="X21" s="406"/>
      <c r="Y21" s="406"/>
      <c r="Z21" s="406"/>
      <c r="AA21" s="406"/>
      <c r="AB21" s="407"/>
      <c r="AC21" s="405" t="s">
        <v>137</v>
      </c>
      <c r="AD21" s="405"/>
      <c r="AE21" s="26" t="s">
        <v>136</v>
      </c>
      <c r="AF21" s="406" t="s">
        <v>90</v>
      </c>
      <c r="AG21" s="406"/>
      <c r="AH21" s="406"/>
      <c r="AI21" s="406"/>
      <c r="AJ21" s="406"/>
      <c r="AK21" s="406"/>
      <c r="AL21" s="406"/>
    </row>
    <row r="27" ht="9.75" customHeight="1">
      <c r="AJ27" s="23" t="s">
        <v>92</v>
      </c>
    </row>
    <row r="41" ht="9.75" customHeight="1">
      <c r="AJ41" s="23" t="s">
        <v>92</v>
      </c>
    </row>
  </sheetData>
  <sheetProtection/>
  <mergeCells count="29">
    <mergeCell ref="AW14:BA14"/>
    <mergeCell ref="T21:AB21"/>
    <mergeCell ref="BD7:BE7"/>
    <mergeCell ref="C17:AA17"/>
    <mergeCell ref="D19:E19"/>
    <mergeCell ref="G19:N19"/>
    <mergeCell ref="AC19:AD19"/>
    <mergeCell ref="AF19:AI19"/>
    <mergeCell ref="AX7:BA7"/>
    <mergeCell ref="T7:V7"/>
    <mergeCell ref="D21:E21"/>
    <mergeCell ref="G21:N21"/>
    <mergeCell ref="Q19:R19"/>
    <mergeCell ref="Q21:R21"/>
    <mergeCell ref="X7:AA7"/>
    <mergeCell ref="AG7:AI7"/>
    <mergeCell ref="AF21:AL21"/>
    <mergeCell ref="AK7:AN7"/>
    <mergeCell ref="AC21:AD21"/>
    <mergeCell ref="T19:AB19"/>
    <mergeCell ref="I5:AT5"/>
    <mergeCell ref="A7:A9"/>
    <mergeCell ref="B7:E7"/>
    <mergeCell ref="G7:I7"/>
    <mergeCell ref="K7:N7"/>
    <mergeCell ref="O7:R7"/>
    <mergeCell ref="AO7:AR7"/>
    <mergeCell ref="AT7:AV7"/>
    <mergeCell ref="AB7:AE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2013-06-03T02:46:39Z</cp:lastPrinted>
  <dcterms:created xsi:type="dcterms:W3CDTF">2011-01-23T12:32:27Z</dcterms:created>
  <dcterms:modified xsi:type="dcterms:W3CDTF">2018-02-27T10:54:39Z</dcterms:modified>
  <cp:category/>
  <cp:version/>
  <cp:contentType/>
  <cp:contentStatus/>
</cp:coreProperties>
</file>