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295" windowHeight="4815" firstSheet="1" activeTab="2"/>
  </bookViews>
  <sheets>
    <sheet name="Титул" sheetId="1" r:id="rId1"/>
    <sheet name="Сводные" sheetId="2" r:id="rId2"/>
    <sheet name="План уч проц" sheetId="3" r:id="rId3"/>
    <sheet name="Лист3" sheetId="4" state="hidden" r:id="rId4"/>
    <sheet name="Пояснительная записка" sheetId="5" state="hidden" r:id="rId5"/>
    <sheet name="Перечень кабинетов" sheetId="6" r:id="rId6"/>
    <sheet name="Календарный график" sheetId="7" r:id="rId7"/>
  </sheets>
  <definedNames>
    <definedName name="_ftn1" localSheetId="2">'План уч проц'!#REF!</definedName>
    <definedName name="_ftn2" localSheetId="2">'План уч проц'!#REF!</definedName>
    <definedName name="_ftnref1" localSheetId="2">'План уч проц'!#REF!</definedName>
    <definedName name="_ftnref2" localSheetId="2">'План уч проц'!$M$2</definedName>
    <definedName name="год" localSheetId="5">'Лист3'!$C$1:$C$7</definedName>
    <definedName name="год">'Лист3'!$C$1:$C$7</definedName>
    <definedName name="мес" localSheetId="5">'Лист3'!$D$1:$D$2</definedName>
    <definedName name="мес">'Лист3'!$D$1:$D$2</definedName>
    <definedName name="_xlnm.Print_Area" localSheetId="2">'План уч проц'!$A$1:$AP$86</definedName>
    <definedName name="_xlnm.Print_Area" localSheetId="1">'Сводные'!$A$1:$I$9</definedName>
    <definedName name="образ" localSheetId="5">'Лист3'!$E$2:$E$4</definedName>
    <definedName name="образ">'Лист3'!$E$2:$E$4</definedName>
    <definedName name="очная" localSheetId="5">'Лист3'!$A$2:$A$4</definedName>
    <definedName name="очная">'Лист3'!$A$2:$A$4</definedName>
    <definedName name="прог" localSheetId="5">'Лист3'!$J$3:$J$5</definedName>
    <definedName name="прог">'Лист3'!$J$3:$J$5</definedName>
    <definedName name="уров" localSheetId="5">'Лист3'!$J$7:$J$8</definedName>
    <definedName name="уров">'Лист3'!$J$7:$J$8</definedName>
  </definedNames>
  <calcPr fullCalcOnLoad="1"/>
</workbook>
</file>

<file path=xl/sharedStrings.xml><?xml version="1.0" encoding="utf-8"?>
<sst xmlns="http://schemas.openxmlformats.org/spreadsheetml/2006/main" count="531" uniqueCount="260">
  <si>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</si>
  <si>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</si>
  <si>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</si>
  <si>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в т. ч.</t>
  </si>
  <si>
    <t>лаб. и практ. занятий</t>
  </si>
  <si>
    <t>Физическая культура</t>
  </si>
  <si>
    <t>Всего</t>
  </si>
  <si>
    <t>учебной практики</t>
  </si>
  <si>
    <t>Утверждаю:</t>
  </si>
  <si>
    <t>Директор ______________</t>
  </si>
  <si>
    <t>«</t>
  </si>
  <si>
    <t>»</t>
  </si>
  <si>
    <t>г</t>
  </si>
  <si>
    <t>УЧЕБНЫЙ ПЛАН</t>
  </si>
  <si>
    <t xml:space="preserve">Государственного образовательного учреждения среднего профессионального образования </t>
  </si>
  <si>
    <t>по  специальности среднего профессионального образования</t>
  </si>
  <si>
    <t>по программе углубленной подготовки</t>
  </si>
  <si>
    <t>Квалификация:</t>
  </si>
  <si>
    <t xml:space="preserve">Форма обучения-  </t>
  </si>
  <si>
    <t>очная</t>
  </si>
  <si>
    <t>заочная</t>
  </si>
  <si>
    <t>очно-заочная</t>
  </si>
  <si>
    <t>мес</t>
  </si>
  <si>
    <t xml:space="preserve">Нормативный срок обучения- </t>
  </si>
  <si>
    <t>На базе</t>
  </si>
  <si>
    <t>основного общего образования</t>
  </si>
  <si>
    <t>среднего (полного) общего образования</t>
  </si>
  <si>
    <t>начального профессионального образования</t>
  </si>
  <si>
    <t>по программе базовой подготовки</t>
  </si>
  <si>
    <t>по  профессии начального профессионального образования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</si>
  <si>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</si>
  <si>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</si>
  <si>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</si>
  <si>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</si>
  <si>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</si>
  <si>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</si>
  <si>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</si>
  <si>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</si>
  <si>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r>
      <t xml:space="preserve">I </t>
    </r>
    <r>
      <rPr>
        <sz val="10"/>
        <color indexed="8"/>
        <rFont val="Times New Roman"/>
        <family val="1"/>
      </rPr>
      <t>курс</t>
    </r>
  </si>
  <si>
    <t>Сводные данные по бюджету времени (в неделях)</t>
  </si>
  <si>
    <t>дисциплин и МДК</t>
  </si>
  <si>
    <t>экзаменов</t>
  </si>
  <si>
    <t>зачетов</t>
  </si>
  <si>
    <t>дифф. зачетов</t>
  </si>
  <si>
    <t>План учебного процесса</t>
  </si>
  <si>
    <t>з</t>
  </si>
  <si>
    <t>дз</t>
  </si>
  <si>
    <t>э</t>
  </si>
  <si>
    <t>Обязательная аудиторная нагрузка</t>
  </si>
  <si>
    <t>Распределение учебной нагрузки по семестрам</t>
  </si>
  <si>
    <t>Итоговая аттестация</t>
  </si>
  <si>
    <t>,</t>
  </si>
  <si>
    <t>4. Пояснительная записка</t>
  </si>
  <si>
    <t>образования</t>
  </si>
  <si>
    <t>Настоящий учебный план образовательного учреждения среднего  профессионального</t>
  </si>
  <si>
    <t>образования "Мишкинский профессионально-педагогический колледж"</t>
  </si>
  <si>
    <t>Наименование</t>
  </si>
  <si>
    <t>№</t>
  </si>
  <si>
    <t>Теоритическое обучение</t>
  </si>
  <si>
    <t>Условные обозначения</t>
  </si>
  <si>
    <t>Теоретическое обучение</t>
  </si>
  <si>
    <t>ОУ</t>
  </si>
  <si>
    <t>ПП</t>
  </si>
  <si>
    <t>А</t>
  </si>
  <si>
    <t>Промежуточная атестация</t>
  </si>
  <si>
    <t>-</t>
  </si>
  <si>
    <t>ИА</t>
  </si>
  <si>
    <t>Профиль:</t>
  </si>
  <si>
    <t>технический</t>
  </si>
  <si>
    <t>ГОУ СПО "ШАСК"</t>
  </si>
  <si>
    <t>В.В. Букарев</t>
  </si>
  <si>
    <t>«Шумихинский аграрно-строительный колледж»</t>
  </si>
  <si>
    <t>Т</t>
  </si>
  <si>
    <t>К</t>
  </si>
  <si>
    <t>1 курс</t>
  </si>
  <si>
    <t>2 курс</t>
  </si>
  <si>
    <t>3курс</t>
  </si>
  <si>
    <t>курсовое проектирование</t>
  </si>
  <si>
    <t>ОГСЭ.00</t>
  </si>
  <si>
    <t>ОГСЭ.01</t>
  </si>
  <si>
    <t>ОГСЭ.02</t>
  </si>
  <si>
    <t>ОГСЭ.03</t>
  </si>
  <si>
    <t>ОГСЭ.04</t>
  </si>
  <si>
    <t>Основы философии</t>
  </si>
  <si>
    <t>История</t>
  </si>
  <si>
    <t>Иностранный язык</t>
  </si>
  <si>
    <t>Максимальная учебная нагрузка студента, ч</t>
  </si>
  <si>
    <t>Самост. уч.нагрузка студента, ч</t>
  </si>
  <si>
    <t>ЕН.00</t>
  </si>
  <si>
    <t>ЕН.01</t>
  </si>
  <si>
    <t>ЕН.02</t>
  </si>
  <si>
    <t>Математика</t>
  </si>
  <si>
    <t>П.00</t>
  </si>
  <si>
    <t>Профессиональный цикл</t>
  </si>
  <si>
    <t>ОП.00</t>
  </si>
  <si>
    <t>Инженерная графика</t>
  </si>
  <si>
    <t>Техническая механика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</si>
  <si>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</si>
  <si>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</si>
  <si>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</si>
  <si>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</si>
  <si>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</si>
  <si>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МДК.02.01</t>
  </si>
  <si>
    <t>Русский язык</t>
  </si>
  <si>
    <t>Литература</t>
  </si>
  <si>
    <t>Физика</t>
  </si>
  <si>
    <t>4курс</t>
  </si>
  <si>
    <t>Электротехника и электроника</t>
  </si>
  <si>
    <t>МДК.03.01</t>
  </si>
  <si>
    <t>УП.01</t>
  </si>
  <si>
    <t>ПП.01</t>
  </si>
  <si>
    <t>УП.02</t>
  </si>
  <si>
    <t>ПП.02</t>
  </si>
  <si>
    <t xml:space="preserve"> "Пожарная безопасность"</t>
  </si>
  <si>
    <t>Техник</t>
  </si>
  <si>
    <t>Пром. аттестация</t>
  </si>
  <si>
    <t>Преддипломная практика</t>
  </si>
  <si>
    <t>ПР</t>
  </si>
  <si>
    <t>Производственная практика (практика по профилю специальности)</t>
  </si>
  <si>
    <t>УП, ПР и ПП</t>
  </si>
  <si>
    <r>
      <t>2</t>
    </r>
    <r>
      <rPr>
        <sz val="10"/>
        <color indexed="8"/>
        <rFont val="Times New Roman"/>
        <family val="1"/>
      </rPr>
      <t>курс</t>
    </r>
  </si>
  <si>
    <r>
      <t>3</t>
    </r>
    <r>
      <rPr>
        <sz val="10"/>
        <color indexed="8"/>
        <rFont val="Times New Roman"/>
        <family val="1"/>
      </rPr>
      <t>курс</t>
    </r>
  </si>
  <si>
    <r>
      <t xml:space="preserve">4 </t>
    </r>
    <r>
      <rPr>
        <sz val="10"/>
        <color indexed="8"/>
        <rFont val="Times New Roman"/>
        <family val="1"/>
      </rPr>
      <t>курс</t>
    </r>
  </si>
  <si>
    <t>ПДП</t>
  </si>
  <si>
    <t>производственной практика/преддипломная</t>
  </si>
  <si>
    <t>нед</t>
  </si>
  <si>
    <t>О.00</t>
  </si>
  <si>
    <t>Общеобразовательный цикл</t>
  </si>
  <si>
    <t>ОДБ</t>
  </si>
  <si>
    <t>Базовые дисциплины</t>
  </si>
  <si>
    <t>ОДБ.01</t>
  </si>
  <si>
    <t>ОДБ.02</t>
  </si>
  <si>
    <t>ОДБ.03</t>
  </si>
  <si>
    <t>ОДБ.05</t>
  </si>
  <si>
    <t>ОДБ.06</t>
  </si>
  <si>
    <t>ОДБ.07</t>
  </si>
  <si>
    <t>ОДБ.08</t>
  </si>
  <si>
    <t>ОДБ.09</t>
  </si>
  <si>
    <t>ОБЖ</t>
  </si>
  <si>
    <t>Обществознание (включая экономику и право)</t>
  </si>
  <si>
    <t>ОДП</t>
  </si>
  <si>
    <t>Профильные дисциплины</t>
  </si>
  <si>
    <t>ОДП.01</t>
  </si>
  <si>
    <t>ОДП.02</t>
  </si>
  <si>
    <t>ОДП.03</t>
  </si>
  <si>
    <t>Общий гуманитарный и социально-экономический цикл</t>
  </si>
  <si>
    <t>Математический и общий естественнонаучный цикл</t>
  </si>
  <si>
    <t>Общепрофессиональные дисциплины</t>
  </si>
  <si>
    <t>ОП.01</t>
  </si>
  <si>
    <t>ОП.02</t>
  </si>
  <si>
    <t>ОП.03</t>
  </si>
  <si>
    <t>ОП.07</t>
  </si>
  <si>
    <t>ОП.04</t>
  </si>
  <si>
    <t>ОП.05</t>
  </si>
  <si>
    <t>ОП.06</t>
  </si>
  <si>
    <t>ОП.08</t>
  </si>
  <si>
    <t>ОП.09</t>
  </si>
  <si>
    <t>Учебная,  производственная практика</t>
  </si>
  <si>
    <t>ИТОГО</t>
  </si>
  <si>
    <t xml:space="preserve"> </t>
  </si>
  <si>
    <t xml:space="preserve">Информатика </t>
  </si>
  <si>
    <t xml:space="preserve">Биология </t>
  </si>
  <si>
    <t xml:space="preserve">Химия </t>
  </si>
  <si>
    <t>ОДБ.04.</t>
  </si>
  <si>
    <t>УП.03</t>
  </si>
  <si>
    <t>преддипломная (для СПО)</t>
  </si>
  <si>
    <t xml:space="preserve">Консультации  400 часов (по 100 часов в год) </t>
  </si>
  <si>
    <t>Промежуточная аттестация 7 недель</t>
  </si>
  <si>
    <t>Государственная (итоговая) аттестация 6 недель</t>
  </si>
  <si>
    <t>Количество часов в неделю</t>
  </si>
  <si>
    <t>НЕДЕЛИ</t>
  </si>
  <si>
    <t>КУРС</t>
  </si>
  <si>
    <t>Защита выпускной квалификационной работы 2 недели</t>
  </si>
  <si>
    <t>семестры</t>
  </si>
  <si>
    <t>Материаловедение</t>
  </si>
  <si>
    <t>Метрология стандартизация и сертификация</t>
  </si>
  <si>
    <t>Правила и безопасность дорожного движения</t>
  </si>
  <si>
    <t>Правовое обеспечение профессиональной деятельности</t>
  </si>
  <si>
    <t>Охрана труда</t>
  </si>
  <si>
    <t>Техническое обслуживание и ремонт автотранспорта</t>
  </si>
  <si>
    <t>Устройство автомобилей</t>
  </si>
  <si>
    <t>Организация деятельности коллектива исполнителей</t>
  </si>
  <si>
    <t xml:space="preserve">Управление  коллективом исполнителей </t>
  </si>
  <si>
    <t>Социально-экономических дисциплин;</t>
  </si>
  <si>
    <t>математики;</t>
  </si>
  <si>
    <t>информатики;</t>
  </si>
  <si>
    <t>инженерной графики;</t>
  </si>
  <si>
    <t>технической механики;</t>
  </si>
  <si>
    <t>правила безопасности дорожного движения;</t>
  </si>
  <si>
    <t>безопасности  жизнедеятельности и охраны труда;</t>
  </si>
  <si>
    <t>техническое обслуживание и ремонт авитомобилей;</t>
  </si>
  <si>
    <t>методический.</t>
  </si>
  <si>
    <t>электротехники и электроники;</t>
  </si>
  <si>
    <t>материаловедение;</t>
  </si>
  <si>
    <t>метрологии, стандартизации и сертификации</t>
  </si>
  <si>
    <t>двигателей внутреннего сгорания;</t>
  </si>
  <si>
    <t>электрооборудования автомобилей;</t>
  </si>
  <si>
    <t>автомобильных и эксплуатационных материалов;</t>
  </si>
  <si>
    <t>технического обслуживания автомобилей;</t>
  </si>
  <si>
    <t>ремонта автомобилей;</t>
  </si>
  <si>
    <t>технических средств обучения;</t>
  </si>
  <si>
    <t>слесарные;</t>
  </si>
  <si>
    <t>токарно-механический;</t>
  </si>
  <si>
    <t>кузнечно - сварочные;</t>
  </si>
  <si>
    <t>демонтажно -монтажные;</t>
  </si>
  <si>
    <t>спортивный  зал;</t>
  </si>
  <si>
    <t>открытый стадион широкого профиля с элементами препятствий;</t>
  </si>
  <si>
    <t>стрелковый тир ( в любой модификации, включая электронный) или место для стрельбы;</t>
  </si>
  <si>
    <t>библиотека, читальный зал с выходом в сеть Интернет;</t>
  </si>
  <si>
    <t>актовый зал.</t>
  </si>
  <si>
    <t>Кабинеты</t>
  </si>
  <si>
    <t>Лаборатории</t>
  </si>
  <si>
    <t xml:space="preserve">Мастерские </t>
  </si>
  <si>
    <t>Спортивный комплекс</t>
  </si>
  <si>
    <t>Залы</t>
  </si>
  <si>
    <t>Перечень кабинетов, лабораторий, мастерских и др. для подготовки                                                                                специальности 190604 "Техническое обслуживание и ремонт автомобильного транспорта"</t>
  </si>
  <si>
    <t>Календарный учебный график для реализации основной профессиональной  образовательной программы по специальности "Техническое обслуживание и ремонт автомобильного транспорта"</t>
  </si>
  <si>
    <t xml:space="preserve">История </t>
  </si>
  <si>
    <t xml:space="preserve">Математика </t>
  </si>
  <si>
    <t>Информатика и ИКТ</t>
  </si>
  <si>
    <t>Социальная психология</t>
  </si>
  <si>
    <t>4</t>
  </si>
  <si>
    <t>6</t>
  </si>
  <si>
    <t>МДК.01.02</t>
  </si>
  <si>
    <t>Техническое обслуживание   и ремонт автомобильного  транспорта</t>
  </si>
  <si>
    <t>ПМ. 02</t>
  </si>
  <si>
    <t>ОГСЭ.05</t>
  </si>
  <si>
    <t>ОГСЭ.06</t>
  </si>
  <si>
    <t>ОГСЭ.07</t>
  </si>
  <si>
    <t xml:space="preserve">Русский язык и культура речи </t>
  </si>
  <si>
    <t>Социология  и политология</t>
  </si>
  <si>
    <t>ОП.10</t>
  </si>
  <si>
    <t>ОП.11</t>
  </si>
  <si>
    <t>ОП.12</t>
  </si>
  <si>
    <t>ОП.13</t>
  </si>
  <si>
    <t>Информационные технологии в профессиональной  деятельности</t>
  </si>
  <si>
    <t>Экономика отрасли</t>
  </si>
  <si>
    <t>Основы предпринимательской деятельности</t>
  </si>
  <si>
    <t>Маркетинг</t>
  </si>
  <si>
    <t>ПМ. 03</t>
  </si>
  <si>
    <t>Выполнение слесарных и авторемонтных работ</t>
  </si>
  <si>
    <t>Слесарное дело</t>
  </si>
  <si>
    <t>ПМ.04</t>
  </si>
  <si>
    <t xml:space="preserve"> Вождение транспортных средств</t>
  </si>
  <si>
    <t>МДК.04.01</t>
  </si>
  <si>
    <t>Теоретическая подготовка водителей автомобилей категории "В" "С"</t>
  </si>
  <si>
    <t>Основы  законодательства в сфере дорожного движения</t>
  </si>
  <si>
    <t>Устройство итехническое обслуживание транспортных средств</t>
  </si>
  <si>
    <t>Основы  безопасного управления транспортным средством</t>
  </si>
  <si>
    <t>Основы организации  перевозок</t>
  </si>
  <si>
    <t>Первая помощь</t>
  </si>
  <si>
    <t>ПП.04</t>
  </si>
  <si>
    <t>8</t>
  </si>
  <si>
    <t>108/144</t>
  </si>
  <si>
    <t>Подготовка выпускной квалификационной работы 4 недель</t>
  </si>
  <si>
    <t>ОДП.04</t>
  </si>
  <si>
    <t>Астрономия</t>
  </si>
  <si>
    <t>5к</t>
  </si>
  <si>
    <t>8к</t>
  </si>
  <si>
    <t>6к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</si>
</sst>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53"/>
      <name val="Calibri"/>
      <family val="2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53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5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25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4" fillId="32" borderId="13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top" wrapText="1"/>
    </xf>
    <xf numFmtId="0" fontId="13" fillId="32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6" fillId="32" borderId="13" xfId="0" applyFont="1" applyFill="1" applyBorder="1" applyAlignment="1">
      <alignment horizontal="center" vertical="top" wrapText="1"/>
    </xf>
    <xf numFmtId="0" fontId="15" fillId="32" borderId="1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/>
    </xf>
    <xf numFmtId="49" fontId="13" fillId="32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" fillId="32" borderId="15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9" fillId="32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top" wrapText="1"/>
    </xf>
    <xf numFmtId="0" fontId="13" fillId="32" borderId="17" xfId="0" applyFont="1" applyFill="1" applyBorder="1" applyAlignment="1">
      <alignment horizontal="center" vertical="top" wrapText="1"/>
    </xf>
    <xf numFmtId="0" fontId="13" fillId="32" borderId="16" xfId="0" applyFont="1" applyFill="1" applyBorder="1" applyAlignment="1">
      <alignment horizontal="center" vertical="top" wrapText="1"/>
    </xf>
    <xf numFmtId="0" fontId="13" fillId="32" borderId="17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top" wrapText="1"/>
    </xf>
    <xf numFmtId="0" fontId="23" fillId="32" borderId="17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" fillId="32" borderId="14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32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 vertical="center"/>
    </xf>
    <xf numFmtId="0" fontId="14" fillId="32" borderId="1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/>
    </xf>
    <xf numFmtId="0" fontId="16" fillId="34" borderId="15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11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center"/>
    </xf>
    <xf numFmtId="0" fontId="30" fillId="10" borderId="13" xfId="0" applyFont="1" applyFill="1" applyBorder="1" applyAlignment="1">
      <alignment horizontal="center" vertical="center"/>
    </xf>
    <xf numFmtId="0" fontId="30" fillId="35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33" borderId="13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33" borderId="20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0" xfId="0" applyAlignment="1">
      <alignment vertical="justify"/>
    </xf>
    <xf numFmtId="9" fontId="16" fillId="0" borderId="13" xfId="57" applyFont="1" applyBorder="1" applyAlignment="1">
      <alignment horizontal="center" vertical="top" wrapText="1"/>
    </xf>
    <xf numFmtId="9" fontId="16" fillId="0" borderId="13" xfId="57" applyFont="1" applyBorder="1" applyAlignment="1">
      <alignment horizontal="center" vertical="center" wrapText="1"/>
    </xf>
    <xf numFmtId="9" fontId="15" fillId="0" borderId="13" xfId="57" applyFont="1" applyBorder="1" applyAlignment="1">
      <alignment horizontal="center" vertical="center" wrapText="1"/>
    </xf>
    <xf numFmtId="9" fontId="16" fillId="0" borderId="14" xfId="57" applyFont="1" applyBorder="1" applyAlignment="1">
      <alignment horizontal="center" vertical="center" wrapText="1"/>
    </xf>
    <xf numFmtId="9" fontId="33" fillId="0" borderId="13" xfId="57" applyFont="1" applyBorder="1" applyAlignment="1">
      <alignment/>
    </xf>
    <xf numFmtId="9" fontId="16" fillId="0" borderId="14" xfId="57" applyFont="1" applyBorder="1" applyAlignment="1">
      <alignment horizontal="center" vertical="center"/>
    </xf>
    <xf numFmtId="9" fontId="16" fillId="0" borderId="16" xfId="57" applyFont="1" applyBorder="1" applyAlignment="1">
      <alignment horizontal="center" vertical="center"/>
    </xf>
    <xf numFmtId="9" fontId="16" fillId="0" borderId="17" xfId="57" applyFont="1" applyBorder="1" applyAlignment="1">
      <alignment horizontal="center" vertical="center"/>
    </xf>
    <xf numFmtId="9" fontId="16" fillId="0" borderId="15" xfId="57" applyFont="1" applyBorder="1" applyAlignment="1">
      <alignment horizontal="center" vertical="center"/>
    </xf>
    <xf numFmtId="9" fontId="16" fillId="0" borderId="13" xfId="57" applyFont="1" applyBorder="1" applyAlignment="1">
      <alignment horizontal="center" vertical="center"/>
    </xf>
    <xf numFmtId="9" fontId="16" fillId="0" borderId="24" xfId="57" applyFont="1" applyBorder="1" applyAlignment="1">
      <alignment horizontal="center" vertical="center"/>
    </xf>
    <xf numFmtId="9" fontId="32" fillId="0" borderId="16" xfId="57" applyFont="1" applyBorder="1" applyAlignment="1">
      <alignment horizontal="center" vertical="center"/>
    </xf>
    <xf numFmtId="9" fontId="3" fillId="0" borderId="15" xfId="57" applyFont="1" applyBorder="1" applyAlignment="1">
      <alignment/>
    </xf>
    <xf numFmtId="9" fontId="3" fillId="0" borderId="13" xfId="57" applyFont="1" applyBorder="1" applyAlignment="1">
      <alignment/>
    </xf>
    <xf numFmtId="0" fontId="12" fillId="32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44" fontId="1" fillId="0" borderId="16" xfId="43" applyFont="1" applyBorder="1" applyAlignment="1">
      <alignment horizontal="center"/>
    </xf>
    <xf numFmtId="0" fontId="30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7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top" wrapText="1"/>
    </xf>
    <xf numFmtId="0" fontId="13" fillId="38" borderId="13" xfId="0" applyFont="1" applyFill="1" applyBorder="1" applyAlignment="1">
      <alignment horizontal="center" vertical="center" wrapText="1"/>
    </xf>
    <xf numFmtId="0" fontId="30" fillId="37" borderId="13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30" fillId="0" borderId="13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5" fillId="0" borderId="0" xfId="0" applyFont="1" applyAlignment="1">
      <alignment horizontal="center" wrapText="1"/>
    </xf>
    <xf numFmtId="0" fontId="11" fillId="35" borderId="13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38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11" fillId="1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AU38"/>
  <sheetViews>
    <sheetView view="pageBreakPreview" zoomScale="90" zoomScaleNormal="80" zoomScaleSheetLayoutView="90" zoomScalePageLayoutView="0" workbookViewId="0" topLeftCell="A7">
      <selection activeCell="AP33" sqref="AP33"/>
    </sheetView>
  </sheetViews>
  <sheetFormatPr defaultColWidth="2.7109375" defaultRowHeight="15"/>
  <cols>
    <col min="1" max="43" width="2.7109375" style="0" customWidth="1"/>
    <col min="44" max="44" width="3.28125" style="0" customWidth="1"/>
  </cols>
  <sheetData>
    <row r="2" spans="37:47" ht="15.75">
      <c r="AK2" s="257" t="s">
        <v>8</v>
      </c>
      <c r="AL2" s="257"/>
      <c r="AM2" s="257"/>
      <c r="AN2" s="257"/>
      <c r="AO2" s="257"/>
      <c r="AP2" s="257"/>
      <c r="AQ2" s="257"/>
      <c r="AR2" s="257"/>
      <c r="AS2" s="257"/>
      <c r="AT2" s="257"/>
      <c r="AU2" s="6"/>
    </row>
    <row r="3" spans="11:47" ht="18.75">
      <c r="K3" s="1"/>
      <c r="AK3" s="257" t="s">
        <v>9</v>
      </c>
      <c r="AL3" s="257"/>
      <c r="AM3" s="257"/>
      <c r="AN3" s="257"/>
      <c r="AO3" s="257"/>
      <c r="AP3" s="257"/>
      <c r="AQ3" s="257"/>
      <c r="AR3" s="257"/>
      <c r="AS3" s="257"/>
      <c r="AT3" s="257"/>
      <c r="AU3" s="6"/>
    </row>
    <row r="4" spans="1:47" ht="15.75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57" t="s">
        <v>69</v>
      </c>
      <c r="AL4" s="257"/>
      <c r="AM4" s="257"/>
      <c r="AN4" s="257"/>
      <c r="AO4" s="257"/>
      <c r="AP4" s="257"/>
      <c r="AQ4" s="257"/>
      <c r="AR4" s="257"/>
      <c r="AS4" s="257"/>
      <c r="AT4" s="257"/>
      <c r="AU4" s="257"/>
    </row>
    <row r="5" spans="1:47" ht="15.75">
      <c r="A5" s="5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257" t="s">
        <v>70</v>
      </c>
      <c r="AL5" s="257"/>
      <c r="AM5" s="257"/>
      <c r="AN5" s="257"/>
      <c r="AO5" s="257"/>
      <c r="AP5" s="257"/>
      <c r="AQ5" s="257"/>
      <c r="AR5" s="257"/>
      <c r="AS5" s="257"/>
      <c r="AT5" s="257"/>
      <c r="AU5" s="257"/>
    </row>
    <row r="6" spans="1:47" ht="16.5" thickBot="1">
      <c r="A6" s="5"/>
      <c r="B6" s="5"/>
      <c r="C6" s="5"/>
      <c r="D6" s="5"/>
      <c r="E6" s="5"/>
      <c r="F6" s="5"/>
      <c r="G6" s="5"/>
      <c r="H6" s="5"/>
      <c r="I6" s="5"/>
      <c r="J6" s="5"/>
      <c r="K6" s="3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7" t="s">
        <v>10</v>
      </c>
      <c r="AL6" s="253"/>
      <c r="AM6" s="253"/>
      <c r="AN6" s="8" t="s">
        <v>11</v>
      </c>
      <c r="AO6" s="253"/>
      <c r="AP6" s="253"/>
      <c r="AQ6" s="253"/>
      <c r="AR6" s="261">
        <v>201</v>
      </c>
      <c r="AS6" s="261"/>
      <c r="AT6" s="9"/>
      <c r="AU6" s="10" t="s">
        <v>12</v>
      </c>
    </row>
    <row r="7" spans="1:47" ht="15.75">
      <c r="A7" s="5"/>
      <c r="B7" s="5"/>
      <c r="C7" s="5"/>
      <c r="D7" s="5"/>
      <c r="E7" s="5"/>
      <c r="F7" s="5"/>
      <c r="G7" s="5"/>
      <c r="H7" s="5"/>
      <c r="I7" s="5"/>
      <c r="J7" s="5"/>
      <c r="K7" s="3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5.75">
      <c r="A8" s="5"/>
      <c r="B8" s="5"/>
      <c r="C8" s="5"/>
      <c r="D8" s="5"/>
      <c r="E8" s="5"/>
      <c r="F8" s="5"/>
      <c r="G8" s="5"/>
      <c r="H8" s="5"/>
      <c r="I8" s="5"/>
      <c r="J8" s="5"/>
      <c r="K8" s="3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5.75">
      <c r="A9" s="5"/>
      <c r="B9" s="5"/>
      <c r="C9" s="5"/>
      <c r="D9" s="5"/>
      <c r="E9" s="5"/>
      <c r="F9" s="5"/>
      <c r="G9" s="5"/>
      <c r="H9" s="5"/>
      <c r="I9" s="5"/>
      <c r="J9" s="5"/>
      <c r="K9" s="3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2"/>
      <c r="L12" s="5"/>
      <c r="M12" s="5"/>
      <c r="N12" s="5"/>
      <c r="O12" s="260" t="s">
        <v>13</v>
      </c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5.75">
      <c r="A13" s="5"/>
      <c r="B13" s="255" t="s">
        <v>14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10"/>
      <c r="AS13" s="10"/>
      <c r="AT13" s="5"/>
      <c r="AU13" s="5"/>
    </row>
    <row r="14" spans="1:47" ht="15.75">
      <c r="A14" s="5"/>
      <c r="B14" s="10"/>
      <c r="C14" s="255" t="s">
        <v>71</v>
      </c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5"/>
      <c r="AU14" s="5"/>
    </row>
    <row r="15" spans="1:47" ht="15.75">
      <c r="A15" s="5"/>
      <c r="B15" s="5"/>
      <c r="C15" s="5"/>
      <c r="D15" s="5"/>
      <c r="E15" s="5"/>
      <c r="F15" s="5"/>
      <c r="G15" s="5"/>
      <c r="H15" s="5"/>
      <c r="I15" s="5"/>
      <c r="J15" s="255" t="s">
        <v>15</v>
      </c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5"/>
      <c r="AQ15" s="5"/>
      <c r="AR15" s="5"/>
      <c r="AS15" s="5"/>
      <c r="AT15" s="5"/>
      <c r="AU15" s="5"/>
    </row>
    <row r="16" spans="1:47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58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5.75">
      <c r="A17" s="5"/>
      <c r="B17" s="5"/>
      <c r="C17" s="5"/>
      <c r="D17" s="5"/>
      <c r="E17" s="5"/>
      <c r="F17" s="254">
        <v>280703</v>
      </c>
      <c r="G17" s="254"/>
      <c r="H17" s="254"/>
      <c r="I17" s="254"/>
      <c r="J17" s="18"/>
      <c r="K17" s="18"/>
      <c r="L17" s="256" t="s">
        <v>113</v>
      </c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15.75">
      <c r="A18" s="5"/>
      <c r="B18" s="5"/>
      <c r="C18" s="5"/>
      <c r="D18" s="5"/>
      <c r="E18" s="5"/>
      <c r="F18" s="18"/>
      <c r="G18" s="18"/>
      <c r="H18" s="18"/>
      <c r="I18" s="18"/>
      <c r="J18" s="18"/>
      <c r="K18" s="18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ht="15.75">
      <c r="A19" s="5"/>
      <c r="B19" s="5"/>
      <c r="C19" s="5"/>
      <c r="D19" s="5"/>
      <c r="E19" s="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ht="15.75">
      <c r="A20" s="5"/>
      <c r="B20" s="5"/>
      <c r="C20" s="5"/>
      <c r="D20" s="5"/>
      <c r="E20" s="5"/>
      <c r="F20" s="19"/>
      <c r="G20" s="19"/>
      <c r="H20" s="19"/>
      <c r="I20" s="19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ht="15.75">
      <c r="A21" s="5"/>
      <c r="B21" s="5"/>
      <c r="C21" s="5"/>
      <c r="D21" s="5"/>
      <c r="E21" s="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</row>
    <row r="22" spans="1:47" ht="15.75">
      <c r="A22" s="5"/>
      <c r="B22" s="5"/>
      <c r="C22" s="5"/>
      <c r="D22" s="5"/>
      <c r="E22" s="5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ht="15.75">
      <c r="A23" s="5"/>
      <c r="B23" s="5"/>
      <c r="C23" s="5"/>
      <c r="D23" s="5"/>
      <c r="E23" s="5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ht="15.75">
      <c r="A24" s="5"/>
      <c r="B24" s="5"/>
      <c r="C24" s="5"/>
      <c r="D24" s="5"/>
      <c r="E24" s="5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ht="15.75">
      <c r="A25" s="5"/>
      <c r="B25" s="5"/>
      <c r="C25" s="5"/>
      <c r="D25" s="5"/>
      <c r="E25" s="5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52"/>
      <c r="AB25" s="252"/>
      <c r="AC25" s="252"/>
      <c r="AD25" s="252"/>
      <c r="AE25" s="252"/>
      <c r="AF25" s="252"/>
      <c r="AG25" s="252"/>
      <c r="AH25" s="252"/>
      <c r="AI25" s="251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19"/>
    </row>
    <row r="26" spans="1:47" ht="15.75">
      <c r="A26" s="5"/>
      <c r="B26" s="5"/>
      <c r="C26" s="5"/>
      <c r="D26" s="5"/>
      <c r="E26" s="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51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19"/>
    </row>
    <row r="27" spans="1:47" ht="15.75">
      <c r="A27" s="5"/>
      <c r="B27" s="5"/>
      <c r="C27" s="5"/>
      <c r="D27" s="5"/>
      <c r="E27" s="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252" t="s">
        <v>17</v>
      </c>
      <c r="AB27" s="252"/>
      <c r="AC27" s="252"/>
      <c r="AD27" s="252"/>
      <c r="AE27" s="252"/>
      <c r="AF27" s="252"/>
      <c r="AG27" s="252"/>
      <c r="AH27" s="252"/>
      <c r="AI27" s="251" t="s">
        <v>114</v>
      </c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19"/>
    </row>
    <row r="28" spans="1:47" ht="15.75">
      <c r="A28" s="5"/>
      <c r="B28" s="5"/>
      <c r="C28" s="5"/>
      <c r="D28" s="5"/>
      <c r="E28" s="5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50" t="s">
        <v>18</v>
      </c>
      <c r="AB28" s="250"/>
      <c r="AC28" s="250"/>
      <c r="AD28" s="250"/>
      <c r="AE28" s="250"/>
      <c r="AF28" s="250"/>
      <c r="AG28" s="250"/>
      <c r="AH28" s="250"/>
      <c r="AI28" s="250"/>
      <c r="AJ28" s="246" t="s">
        <v>19</v>
      </c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19"/>
    </row>
    <row r="29" spans="1:47" ht="15.75">
      <c r="A29" s="5"/>
      <c r="B29" s="5"/>
      <c r="C29" s="5"/>
      <c r="D29" s="5"/>
      <c r="E29" s="5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50" t="s">
        <v>23</v>
      </c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0"/>
      <c r="AN29" s="246">
        <v>3</v>
      </c>
      <c r="AO29" s="246"/>
      <c r="AP29" s="25" t="s">
        <v>12</v>
      </c>
      <c r="AQ29" s="246">
        <v>10</v>
      </c>
      <c r="AR29" s="246"/>
      <c r="AS29" s="249" t="s">
        <v>22</v>
      </c>
      <c r="AT29" s="249"/>
      <c r="AU29" s="249"/>
    </row>
    <row r="30" spans="1:47" ht="15.75">
      <c r="A30" s="5"/>
      <c r="B30" s="5"/>
      <c r="C30" s="5"/>
      <c r="D30" s="5"/>
      <c r="E30" s="5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48" t="s">
        <v>24</v>
      </c>
      <c r="AB30" s="248"/>
      <c r="AC30" s="248"/>
      <c r="AD30" s="248"/>
      <c r="AE30" s="246" t="s">
        <v>25</v>
      </c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</row>
    <row r="31" spans="1:47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47" t="s">
        <v>67</v>
      </c>
      <c r="AB31" s="247"/>
      <c r="AC31" s="247"/>
      <c r="AD31" s="247"/>
      <c r="AE31" s="5"/>
      <c r="AF31" s="247" t="s">
        <v>68</v>
      </c>
      <c r="AG31" s="247"/>
      <c r="AH31" s="247"/>
      <c r="AI31" s="247"/>
      <c r="AJ31" s="247"/>
      <c r="AK31" s="247"/>
      <c r="AL31" s="247"/>
      <c r="AM31" s="247"/>
      <c r="AN31" s="247"/>
      <c r="AO31" s="247"/>
      <c r="AP31" s="5"/>
      <c r="AQ31" s="5"/>
      <c r="AR31" s="5"/>
      <c r="AS31" s="5"/>
      <c r="AT31" s="5"/>
      <c r="AU31" s="5"/>
    </row>
    <row r="32" spans="1:47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</sheetData>
  <sheetProtection selectLockedCells="1"/>
  <mergeCells count="31">
    <mergeCell ref="AK2:AT2"/>
    <mergeCell ref="AK3:AT3"/>
    <mergeCell ref="O12:Y12"/>
    <mergeCell ref="AK5:AU5"/>
    <mergeCell ref="AL6:AM6"/>
    <mergeCell ref="C14:AS14"/>
    <mergeCell ref="AR6:AS6"/>
    <mergeCell ref="B13:AQ13"/>
    <mergeCell ref="F17:I17"/>
    <mergeCell ref="J15:AO15"/>
    <mergeCell ref="L17:AL17"/>
    <mergeCell ref="L18:AL18"/>
    <mergeCell ref="AK4:AU4"/>
    <mergeCell ref="O16:AI16"/>
    <mergeCell ref="AA28:AI28"/>
    <mergeCell ref="AA26:AT26"/>
    <mergeCell ref="AJ28:AT28"/>
    <mergeCell ref="AA27:AH27"/>
    <mergeCell ref="AO6:AQ6"/>
    <mergeCell ref="AA25:AH25"/>
    <mergeCell ref="AI25:AT25"/>
    <mergeCell ref="AI27:AT27"/>
    <mergeCell ref="J20:AK20"/>
    <mergeCell ref="AN29:AO29"/>
    <mergeCell ref="AA31:AD31"/>
    <mergeCell ref="AF31:AO31"/>
    <mergeCell ref="AA30:AD30"/>
    <mergeCell ref="AE30:AU30"/>
    <mergeCell ref="AS29:AU29"/>
    <mergeCell ref="AA29:AL29"/>
    <mergeCell ref="AQ29:AR29"/>
  </mergeCells>
  <dataValidations count="6">
    <dataValidation type="list" allowBlank="1" showInputMessage="1" showErrorMessage="1" sqref="AJ28:AT28">
      <formula1>очная</formula1>
    </dataValidation>
    <dataValidation type="list" allowBlank="1" showInputMessage="1" showErrorMessage="1" sqref="AN29:AO29">
      <formula1>год</formula1>
    </dataValidation>
    <dataValidation type="list" allowBlank="1" showInputMessage="1" showErrorMessage="1" sqref="AQ29:AR29">
      <formula1>мес</formula1>
    </dataValidation>
    <dataValidation type="list" allowBlank="1" showInputMessage="1" showErrorMessage="1" sqref="AE30">
      <formula1>образ</formula1>
    </dataValidation>
    <dataValidation type="list" allowBlank="1" showInputMessage="1" showErrorMessage="1" sqref="J20:AK20">
      <formula1>прог</formula1>
    </dataValidation>
    <dataValidation type="list" allowBlank="1" showInputMessage="1" showErrorMessage="1" sqref="J15:AO15">
      <formula1>уров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L18"/>
  <sheetViews>
    <sheetView view="pageBreakPreview" zoomScaleNormal="70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13.8515625" style="0" customWidth="1"/>
    <col min="2" max="2" width="17.57421875" style="0" customWidth="1"/>
    <col min="3" max="3" width="12.7109375" style="0" customWidth="1"/>
    <col min="4" max="6" width="14.28125" style="0" customWidth="1"/>
    <col min="7" max="7" width="13.8515625" style="0" customWidth="1"/>
    <col min="8" max="8" width="13.28125" style="0" customWidth="1"/>
    <col min="9" max="9" width="12.7109375" style="0" customWidth="1"/>
  </cols>
  <sheetData>
    <row r="1" spans="1:9" ht="19.5" thickBot="1">
      <c r="A1" s="262" t="s">
        <v>39</v>
      </c>
      <c r="B1" s="262"/>
      <c r="C1" s="262"/>
      <c r="D1" s="262"/>
      <c r="E1" s="262"/>
      <c r="F1" s="262"/>
      <c r="G1" s="262"/>
      <c r="H1" s="262"/>
      <c r="I1" s="262"/>
    </row>
    <row r="2" spans="1:9" ht="45" customHeight="1" thickBot="1">
      <c r="A2" s="265" t="s">
        <v>30</v>
      </c>
      <c r="B2" s="267" t="s">
        <v>31</v>
      </c>
      <c r="C2" s="265" t="s">
        <v>32</v>
      </c>
      <c r="D2" s="263" t="s">
        <v>33</v>
      </c>
      <c r="E2" s="264"/>
      <c r="F2" s="265" t="s">
        <v>34</v>
      </c>
      <c r="G2" s="265" t="s">
        <v>35</v>
      </c>
      <c r="H2" s="265" t="s">
        <v>36</v>
      </c>
      <c r="I2" s="265" t="s">
        <v>6</v>
      </c>
    </row>
    <row r="3" spans="1:9" ht="81" customHeight="1" thickBot="1">
      <c r="A3" s="266"/>
      <c r="B3" s="268"/>
      <c r="C3" s="266"/>
      <c r="D3" s="188" t="s">
        <v>37</v>
      </c>
      <c r="E3" s="189" t="s">
        <v>165</v>
      </c>
      <c r="F3" s="266"/>
      <c r="G3" s="266"/>
      <c r="H3" s="266"/>
      <c r="I3" s="266"/>
    </row>
    <row r="4" spans="1:9" ht="19.5" thickBot="1">
      <c r="A4" s="190">
        <v>1</v>
      </c>
      <c r="B4" s="191">
        <v>2</v>
      </c>
      <c r="C4" s="191">
        <v>3</v>
      </c>
      <c r="D4" s="191">
        <v>4</v>
      </c>
      <c r="E4" s="191">
        <v>5</v>
      </c>
      <c r="F4" s="191">
        <v>6</v>
      </c>
      <c r="G4" s="191">
        <v>7</v>
      </c>
      <c r="H4" s="191">
        <v>8</v>
      </c>
      <c r="I4" s="191">
        <v>9</v>
      </c>
    </row>
    <row r="5" spans="1:9" ht="19.5" thickBot="1">
      <c r="A5" s="14" t="s">
        <v>38</v>
      </c>
      <c r="B5" s="11">
        <v>39</v>
      </c>
      <c r="C5" s="13"/>
      <c r="D5" s="13"/>
      <c r="E5" s="13"/>
      <c r="F5" s="13">
        <v>2</v>
      </c>
      <c r="G5" s="13"/>
      <c r="H5" s="13">
        <v>11</v>
      </c>
      <c r="I5" s="13">
        <v>52</v>
      </c>
    </row>
    <row r="6" spans="1:9" ht="19.5" thickBot="1">
      <c r="A6" s="14" t="s">
        <v>120</v>
      </c>
      <c r="B6" s="11">
        <v>32</v>
      </c>
      <c r="C6" s="13">
        <v>7</v>
      </c>
      <c r="D6" s="13"/>
      <c r="E6" s="13"/>
      <c r="F6" s="13">
        <v>2</v>
      </c>
      <c r="G6" s="13"/>
      <c r="H6" s="13">
        <v>11</v>
      </c>
      <c r="I6" s="13">
        <v>52</v>
      </c>
    </row>
    <row r="7" spans="1:9" ht="19.5" thickBot="1">
      <c r="A7" s="14" t="s">
        <v>121</v>
      </c>
      <c r="B7" s="11">
        <v>27</v>
      </c>
      <c r="C7" s="13">
        <v>8</v>
      </c>
      <c r="D7" s="13">
        <v>5</v>
      </c>
      <c r="E7" s="13"/>
      <c r="F7" s="13">
        <v>2</v>
      </c>
      <c r="G7" s="13"/>
      <c r="H7" s="13">
        <v>10</v>
      </c>
      <c r="I7" s="13">
        <v>52</v>
      </c>
    </row>
    <row r="8" spans="1:9" ht="19.5" thickBot="1">
      <c r="A8" s="14" t="s">
        <v>122</v>
      </c>
      <c r="B8" s="11">
        <v>24</v>
      </c>
      <c r="C8" s="13">
        <v>3</v>
      </c>
      <c r="D8" s="13">
        <v>3</v>
      </c>
      <c r="E8" s="13">
        <v>4</v>
      </c>
      <c r="F8" s="13">
        <v>1</v>
      </c>
      <c r="G8" s="13">
        <v>6</v>
      </c>
      <c r="H8" s="13">
        <v>2</v>
      </c>
      <c r="I8" s="13">
        <v>43</v>
      </c>
    </row>
    <row r="9" spans="1:9" ht="19.5" thickBot="1">
      <c r="A9" s="14" t="s">
        <v>6</v>
      </c>
      <c r="B9" s="11">
        <v>122</v>
      </c>
      <c r="C9" s="11">
        <v>18</v>
      </c>
      <c r="D9" s="11">
        <v>8</v>
      </c>
      <c r="E9" s="11">
        <v>4</v>
      </c>
      <c r="F9" s="11">
        <v>7</v>
      </c>
      <c r="G9" s="11">
        <v>6</v>
      </c>
      <c r="H9" s="11">
        <v>34</v>
      </c>
      <c r="I9" s="11">
        <v>199</v>
      </c>
    </row>
    <row r="11" ht="15">
      <c r="K11" s="12"/>
    </row>
    <row r="12" spans="10:12" ht="15">
      <c r="J12" s="15"/>
      <c r="K12" s="15"/>
      <c r="L12" s="15"/>
    </row>
    <row r="13" spans="10:12" ht="15">
      <c r="J13" s="15"/>
      <c r="K13" s="15"/>
      <c r="L13" s="15"/>
    </row>
    <row r="14" spans="10:12" ht="15">
      <c r="J14" s="15"/>
      <c r="K14" s="15"/>
      <c r="L14" s="15"/>
    </row>
    <row r="15" spans="10:12" ht="15">
      <c r="J15" s="15"/>
      <c r="K15" s="15"/>
      <c r="L15" s="15"/>
    </row>
    <row r="16" spans="10:12" ht="15">
      <c r="J16" s="15"/>
      <c r="K16" s="15"/>
      <c r="L16" s="15"/>
    </row>
    <row r="17" spans="10:12" ht="15">
      <c r="J17" s="15"/>
      <c r="K17" s="15"/>
      <c r="L17" s="15"/>
    </row>
    <row r="18" spans="10:12" ht="15">
      <c r="J18" s="15"/>
      <c r="K18" s="15"/>
      <c r="L18" s="15"/>
    </row>
  </sheetData>
  <sheetProtection selectLockedCells="1"/>
  <mergeCells count="9">
    <mergeCell ref="A1:I1"/>
    <mergeCell ref="D2:E2"/>
    <mergeCell ref="I2:I3"/>
    <mergeCell ref="A2:A3"/>
    <mergeCell ref="B2:B3"/>
    <mergeCell ref="C2:C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BD87"/>
  <sheetViews>
    <sheetView tabSelected="1" view="pageBreakPreview" zoomScale="75" zoomScaleSheetLayoutView="75" workbookViewId="0" topLeftCell="A1">
      <selection activeCell="BF77" sqref="BF77"/>
    </sheetView>
  </sheetViews>
  <sheetFormatPr defaultColWidth="9.140625" defaultRowHeight="15"/>
  <cols>
    <col min="1" max="1" width="10.57421875" style="0" customWidth="1"/>
    <col min="2" max="2" width="68.57421875" style="0" customWidth="1"/>
    <col min="3" max="3" width="5.8515625" style="0" customWidth="1"/>
    <col min="4" max="4" width="3.7109375" style="0" customWidth="1"/>
    <col min="5" max="5" width="4.421875" style="0" customWidth="1"/>
    <col min="6" max="6" width="8.140625" style="0" customWidth="1"/>
    <col min="7" max="7" width="5.421875" style="0" customWidth="1"/>
    <col min="8" max="8" width="5.57421875" style="0" customWidth="1"/>
    <col min="9" max="9" width="8.7109375" style="0" customWidth="1"/>
    <col min="10" max="10" width="6.8515625" style="0" customWidth="1"/>
    <col min="11" max="11" width="6.28125" style="0" customWidth="1"/>
    <col min="12" max="12" width="7.00390625" style="0" customWidth="1"/>
    <col min="13" max="13" width="5.28125" style="0" customWidth="1"/>
    <col min="14" max="14" width="5.8515625" style="0" customWidth="1"/>
    <col min="15" max="16" width="4.00390625" style="0" hidden="1" customWidth="1"/>
    <col min="17" max="17" width="5.57421875" style="0" customWidth="1"/>
    <col min="18" max="18" width="6.8515625" style="0" customWidth="1"/>
    <col min="19" max="19" width="3.00390625" style="0" hidden="1" customWidth="1"/>
    <col min="20" max="23" width="4.00390625" style="0" hidden="1" customWidth="1"/>
    <col min="24" max="24" width="2.8515625" style="0" hidden="1" customWidth="1"/>
    <col min="25" max="29" width="4.00390625" style="0" hidden="1" customWidth="1"/>
    <col min="30" max="30" width="2.8515625" style="0" hidden="1" customWidth="1"/>
    <col min="31" max="38" width="4.00390625" style="0" hidden="1" customWidth="1"/>
    <col min="39" max="39" width="5.421875" style="0" customWidth="1"/>
    <col min="40" max="40" width="5.28125" style="0" customWidth="1"/>
    <col min="41" max="41" width="6.00390625" style="0" customWidth="1"/>
    <col min="42" max="42" width="9.7109375" style="0" customWidth="1"/>
    <col min="43" max="44" width="9.140625" style="0" hidden="1" customWidth="1"/>
    <col min="45" max="45" width="0.2890625" style="0" hidden="1" customWidth="1"/>
    <col min="46" max="47" width="9.140625" style="0" hidden="1" customWidth="1"/>
    <col min="48" max="48" width="0.42578125" style="0" hidden="1" customWidth="1"/>
    <col min="49" max="51" width="9.140625" style="0" hidden="1" customWidth="1"/>
    <col min="52" max="52" width="0.42578125" style="0" hidden="1" customWidth="1"/>
    <col min="53" max="55" width="9.140625" style="0" hidden="1" customWidth="1"/>
  </cols>
  <sheetData>
    <row r="1" spans="1:43" s="27" customFormat="1" ht="33" customHeight="1">
      <c r="A1" s="274" t="s">
        <v>44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6"/>
      <c r="AQ1" s="155"/>
    </row>
    <row r="2" spans="1:42" s="27" customFormat="1" ht="30" customHeight="1">
      <c r="A2" s="285" t="s">
        <v>0</v>
      </c>
      <c r="B2" s="269" t="s">
        <v>1</v>
      </c>
      <c r="C2" s="271" t="s">
        <v>45</v>
      </c>
      <c r="D2" s="271" t="s">
        <v>46</v>
      </c>
      <c r="E2" s="271" t="s">
        <v>47</v>
      </c>
      <c r="F2" s="270" t="s">
        <v>2</v>
      </c>
      <c r="G2" s="270"/>
      <c r="H2" s="270"/>
      <c r="I2" s="270"/>
      <c r="J2" s="270"/>
      <c r="K2" s="270"/>
      <c r="L2" s="279" t="s">
        <v>157</v>
      </c>
      <c r="M2" s="270" t="s">
        <v>49</v>
      </c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</row>
    <row r="3" spans="1:43" s="27" customFormat="1" ht="18.75" customHeight="1">
      <c r="A3" s="279"/>
      <c r="B3" s="270"/>
      <c r="C3" s="272"/>
      <c r="D3" s="272"/>
      <c r="E3" s="272"/>
      <c r="F3" s="279" t="s">
        <v>86</v>
      </c>
      <c r="G3" s="279" t="s">
        <v>87</v>
      </c>
      <c r="H3" s="270" t="s">
        <v>48</v>
      </c>
      <c r="I3" s="270"/>
      <c r="J3" s="270"/>
      <c r="K3" s="270"/>
      <c r="L3" s="280"/>
      <c r="M3" s="299" t="s">
        <v>74</v>
      </c>
      <c r="N3" s="300"/>
      <c r="O3" s="79"/>
      <c r="P3" s="121"/>
      <c r="Q3" s="299" t="s">
        <v>75</v>
      </c>
      <c r="R3" s="300"/>
      <c r="S3" s="79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121"/>
      <c r="AM3" s="282" t="s">
        <v>76</v>
      </c>
      <c r="AN3" s="283"/>
      <c r="AO3" s="282" t="s">
        <v>106</v>
      </c>
      <c r="AP3" s="283"/>
      <c r="AQ3" s="155"/>
    </row>
    <row r="4" spans="1:43" s="27" customFormat="1" ht="16.5" customHeight="1">
      <c r="A4" s="279"/>
      <c r="B4" s="270"/>
      <c r="C4" s="272"/>
      <c r="D4" s="272"/>
      <c r="E4" s="272"/>
      <c r="F4" s="279"/>
      <c r="G4" s="279"/>
      <c r="H4" s="304" t="s">
        <v>6</v>
      </c>
      <c r="I4" s="270" t="s">
        <v>3</v>
      </c>
      <c r="J4" s="270"/>
      <c r="K4" s="270"/>
      <c r="L4" s="280"/>
      <c r="M4" s="301" t="s">
        <v>173</v>
      </c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3"/>
      <c r="AQ4" s="155"/>
    </row>
    <row r="5" spans="1:43" s="27" customFormat="1" ht="24.75" customHeight="1">
      <c r="A5" s="285"/>
      <c r="B5" s="269"/>
      <c r="C5" s="272"/>
      <c r="D5" s="272"/>
      <c r="E5" s="272"/>
      <c r="F5" s="279"/>
      <c r="G5" s="279"/>
      <c r="H5" s="305"/>
      <c r="I5" s="298" t="s">
        <v>60</v>
      </c>
      <c r="J5" s="298" t="s">
        <v>4</v>
      </c>
      <c r="K5" s="298" t="s">
        <v>77</v>
      </c>
      <c r="L5" s="280"/>
      <c r="M5" s="95">
        <v>1</v>
      </c>
      <c r="N5" s="96">
        <v>2</v>
      </c>
      <c r="O5" s="80"/>
      <c r="P5" s="122"/>
      <c r="Q5" s="97">
        <v>3</v>
      </c>
      <c r="R5" s="98">
        <v>4</v>
      </c>
      <c r="S5" s="80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122"/>
      <c r="AM5" s="97">
        <v>5</v>
      </c>
      <c r="AN5" s="98">
        <v>6</v>
      </c>
      <c r="AO5" s="97">
        <v>7</v>
      </c>
      <c r="AP5" s="98">
        <v>8</v>
      </c>
      <c r="AQ5" s="155"/>
    </row>
    <row r="6" spans="1:43" s="27" customFormat="1" ht="28.5" customHeight="1">
      <c r="A6" s="285"/>
      <c r="B6" s="269"/>
      <c r="C6" s="272"/>
      <c r="D6" s="272"/>
      <c r="E6" s="272"/>
      <c r="F6" s="285"/>
      <c r="G6" s="285"/>
      <c r="H6" s="305"/>
      <c r="I6" s="298"/>
      <c r="J6" s="298"/>
      <c r="K6" s="298"/>
      <c r="L6" s="281"/>
      <c r="M6" s="97" t="s">
        <v>125</v>
      </c>
      <c r="N6" s="98" t="s">
        <v>125</v>
      </c>
      <c r="O6" s="81" t="s">
        <v>125</v>
      </c>
      <c r="P6" s="123" t="s">
        <v>125</v>
      </c>
      <c r="Q6" s="97" t="s">
        <v>125</v>
      </c>
      <c r="R6" s="98" t="s">
        <v>125</v>
      </c>
      <c r="S6" s="81" t="s">
        <v>125</v>
      </c>
      <c r="T6" s="28" t="s">
        <v>125</v>
      </c>
      <c r="U6" s="28" t="s">
        <v>125</v>
      </c>
      <c r="V6" s="28" t="s">
        <v>125</v>
      </c>
      <c r="W6" s="28" t="s">
        <v>125</v>
      </c>
      <c r="X6" s="28" t="s">
        <v>125</v>
      </c>
      <c r="Y6" s="28" t="s">
        <v>125</v>
      </c>
      <c r="Z6" s="28" t="s">
        <v>125</v>
      </c>
      <c r="AA6" s="28" t="s">
        <v>125</v>
      </c>
      <c r="AB6" s="28" t="s">
        <v>125</v>
      </c>
      <c r="AC6" s="28" t="s">
        <v>125</v>
      </c>
      <c r="AD6" s="28" t="s">
        <v>125</v>
      </c>
      <c r="AE6" s="28" t="s">
        <v>125</v>
      </c>
      <c r="AF6" s="28" t="s">
        <v>125</v>
      </c>
      <c r="AG6" s="28" t="s">
        <v>125</v>
      </c>
      <c r="AH6" s="28" t="s">
        <v>125</v>
      </c>
      <c r="AI6" s="28" t="s">
        <v>125</v>
      </c>
      <c r="AJ6" s="28" t="s">
        <v>125</v>
      </c>
      <c r="AK6" s="28" t="s">
        <v>125</v>
      </c>
      <c r="AL6" s="123" t="s">
        <v>125</v>
      </c>
      <c r="AM6" s="97" t="s">
        <v>125</v>
      </c>
      <c r="AN6" s="98" t="s">
        <v>125</v>
      </c>
      <c r="AO6" s="97" t="s">
        <v>125</v>
      </c>
      <c r="AP6" s="98" t="s">
        <v>125</v>
      </c>
      <c r="AQ6" s="155"/>
    </row>
    <row r="7" spans="1:43" s="27" customFormat="1" ht="42" customHeight="1">
      <c r="A7" s="285"/>
      <c r="B7" s="269"/>
      <c r="C7" s="273"/>
      <c r="D7" s="273"/>
      <c r="E7" s="273"/>
      <c r="F7" s="285"/>
      <c r="G7" s="285"/>
      <c r="H7" s="306"/>
      <c r="I7" s="298"/>
      <c r="J7" s="298"/>
      <c r="K7" s="298"/>
      <c r="L7" s="281"/>
      <c r="M7" s="97">
        <v>17</v>
      </c>
      <c r="N7" s="98">
        <v>22</v>
      </c>
      <c r="O7" s="80"/>
      <c r="P7" s="122"/>
      <c r="Q7" s="97">
        <v>17</v>
      </c>
      <c r="R7" s="98">
        <v>22</v>
      </c>
      <c r="S7" s="8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122"/>
      <c r="AM7" s="97">
        <v>17</v>
      </c>
      <c r="AN7" s="98">
        <v>22</v>
      </c>
      <c r="AO7" s="97">
        <v>17</v>
      </c>
      <c r="AP7" s="98">
        <v>14</v>
      </c>
      <c r="AQ7" s="155"/>
    </row>
    <row r="8" spans="1:43" s="27" customFormat="1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71">
        <v>12</v>
      </c>
      <c r="M8" s="99">
        <v>14</v>
      </c>
      <c r="N8" s="100">
        <v>15</v>
      </c>
      <c r="O8" s="79"/>
      <c r="P8" s="121"/>
      <c r="Q8" s="137">
        <v>16</v>
      </c>
      <c r="R8" s="138">
        <v>17</v>
      </c>
      <c r="S8" s="135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151"/>
      <c r="AM8" s="137">
        <v>18</v>
      </c>
      <c r="AN8" s="138">
        <v>19</v>
      </c>
      <c r="AO8" s="137">
        <v>18</v>
      </c>
      <c r="AP8" s="138">
        <v>19</v>
      </c>
      <c r="AQ8" s="155"/>
    </row>
    <row r="9" spans="1:43" s="27" customFormat="1" ht="15">
      <c r="A9" s="35" t="s">
        <v>126</v>
      </c>
      <c r="B9" s="36" t="s">
        <v>127</v>
      </c>
      <c r="C9" s="36"/>
      <c r="D9" s="36"/>
      <c r="E9" s="37"/>
      <c r="F9" s="37"/>
      <c r="G9" s="37"/>
      <c r="H9" s="37">
        <f>SUM(H10,H20)</f>
        <v>1404</v>
      </c>
      <c r="I9" s="37">
        <f>SUM(I10,I20)</f>
        <v>935</v>
      </c>
      <c r="J9" s="37">
        <f>SUM(J10,J20)</f>
        <v>469</v>
      </c>
      <c r="K9" s="37"/>
      <c r="L9" s="72"/>
      <c r="M9" s="101">
        <v>612</v>
      </c>
      <c r="N9" s="102">
        <f>SUM(N10,N20)</f>
        <v>792</v>
      </c>
      <c r="O9" s="82"/>
      <c r="P9" s="124"/>
      <c r="Q9" s="101">
        <v>612</v>
      </c>
      <c r="R9" s="102">
        <v>792</v>
      </c>
      <c r="S9" s="136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152"/>
      <c r="AM9" s="101">
        <v>612</v>
      </c>
      <c r="AN9" s="102">
        <v>792</v>
      </c>
      <c r="AO9" s="101">
        <v>612</v>
      </c>
      <c r="AP9" s="102">
        <v>504</v>
      </c>
      <c r="AQ9" s="155"/>
    </row>
    <row r="10" spans="1:43" s="27" customFormat="1" ht="15">
      <c r="A10" s="40" t="s">
        <v>128</v>
      </c>
      <c r="B10" s="40" t="s">
        <v>129</v>
      </c>
      <c r="C10" s="41"/>
      <c r="D10" s="41"/>
      <c r="E10" s="42"/>
      <c r="F10" s="42"/>
      <c r="G10" s="42"/>
      <c r="H10" s="42">
        <f>SUM(H11:H19)</f>
        <v>811</v>
      </c>
      <c r="I10" s="42">
        <f>SUM(I11:I19)</f>
        <v>724</v>
      </c>
      <c r="J10" s="42">
        <f>SUM(J11:J19)</f>
        <v>87</v>
      </c>
      <c r="K10" s="42"/>
      <c r="L10" s="73"/>
      <c r="M10" s="103">
        <f>SUM(M11:M19)</f>
        <v>393</v>
      </c>
      <c r="N10" s="104">
        <f>SUM(N11:N19)</f>
        <v>418</v>
      </c>
      <c r="O10" s="83"/>
      <c r="P10" s="125"/>
      <c r="Q10" s="139"/>
      <c r="R10" s="140"/>
      <c r="S10" s="8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125"/>
      <c r="AM10" s="139"/>
      <c r="AN10" s="140"/>
      <c r="AO10" s="139"/>
      <c r="AP10" s="140"/>
      <c r="AQ10" s="155"/>
    </row>
    <row r="11" spans="1:43" s="27" customFormat="1" ht="15">
      <c r="A11" s="44" t="s">
        <v>130</v>
      </c>
      <c r="B11" s="44" t="s">
        <v>103</v>
      </c>
      <c r="C11" s="36" t="s">
        <v>159</v>
      </c>
      <c r="D11" s="44">
        <v>1</v>
      </c>
      <c r="E11" s="222">
        <v>2</v>
      </c>
      <c r="F11" s="44"/>
      <c r="G11" s="44"/>
      <c r="H11" s="44">
        <v>78</v>
      </c>
      <c r="I11" s="45">
        <v>78</v>
      </c>
      <c r="J11" s="45" t="s">
        <v>159</v>
      </c>
      <c r="K11" s="37"/>
      <c r="L11" s="72"/>
      <c r="M11" s="93">
        <v>34</v>
      </c>
      <c r="N11" s="94">
        <v>44</v>
      </c>
      <c r="O11" s="79"/>
      <c r="P11" s="121"/>
      <c r="Q11" s="217"/>
      <c r="R11" s="110"/>
      <c r="S11" s="79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121"/>
      <c r="AM11" s="109"/>
      <c r="AN11" s="110"/>
      <c r="AO11" s="109"/>
      <c r="AP11" s="110"/>
      <c r="AQ11" s="155"/>
    </row>
    <row r="12" spans="1:43" s="27" customFormat="1" ht="15">
      <c r="A12" s="44" t="s">
        <v>131</v>
      </c>
      <c r="B12" s="44" t="s">
        <v>104</v>
      </c>
      <c r="C12" s="36"/>
      <c r="D12" s="44">
        <v>2</v>
      </c>
      <c r="E12" s="222" t="s">
        <v>159</v>
      </c>
      <c r="F12" s="44"/>
      <c r="G12" s="44"/>
      <c r="H12" s="44">
        <v>117</v>
      </c>
      <c r="I12" s="45">
        <v>117</v>
      </c>
      <c r="J12" s="45" t="s">
        <v>159</v>
      </c>
      <c r="K12" s="37"/>
      <c r="L12" s="72"/>
      <c r="M12" s="93">
        <v>51</v>
      </c>
      <c r="N12" s="94">
        <v>66</v>
      </c>
      <c r="O12" s="79"/>
      <c r="P12" s="121"/>
      <c r="Q12" s="109"/>
      <c r="R12" s="110"/>
      <c r="S12" s="79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121"/>
      <c r="AM12" s="109"/>
      <c r="AN12" s="110"/>
      <c r="AO12" s="109"/>
      <c r="AP12" s="110"/>
      <c r="AQ12" s="155"/>
    </row>
    <row r="13" spans="1:43" s="27" customFormat="1" ht="15">
      <c r="A13" s="44" t="s">
        <v>132</v>
      </c>
      <c r="B13" s="44" t="s">
        <v>85</v>
      </c>
      <c r="C13" s="36"/>
      <c r="D13" s="44">
        <v>2</v>
      </c>
      <c r="E13" s="222"/>
      <c r="F13" s="44"/>
      <c r="G13" s="44"/>
      <c r="H13" s="44">
        <v>78</v>
      </c>
      <c r="I13" s="45">
        <v>78</v>
      </c>
      <c r="J13" s="45" t="s">
        <v>159</v>
      </c>
      <c r="K13" s="37"/>
      <c r="L13" s="72"/>
      <c r="M13" s="93">
        <v>34</v>
      </c>
      <c r="N13" s="94">
        <v>44</v>
      </c>
      <c r="O13" s="79"/>
      <c r="P13" s="121"/>
      <c r="Q13" s="109"/>
      <c r="R13" s="110"/>
      <c r="S13" s="79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121"/>
      <c r="AM13" s="109"/>
      <c r="AN13" s="110"/>
      <c r="AO13" s="109"/>
      <c r="AP13" s="110"/>
      <c r="AQ13" s="155"/>
    </row>
    <row r="14" spans="1:43" s="27" customFormat="1" ht="15">
      <c r="A14" s="44" t="s">
        <v>163</v>
      </c>
      <c r="B14" s="44" t="s">
        <v>217</v>
      </c>
      <c r="C14" s="36"/>
      <c r="D14" s="44">
        <v>2</v>
      </c>
      <c r="E14" s="222"/>
      <c r="F14" s="44"/>
      <c r="G14" s="44"/>
      <c r="H14" s="44">
        <v>117</v>
      </c>
      <c r="I14" s="45">
        <v>117</v>
      </c>
      <c r="J14" s="45"/>
      <c r="K14" s="37"/>
      <c r="L14" s="72"/>
      <c r="M14" s="93">
        <v>51</v>
      </c>
      <c r="N14" s="94">
        <v>66</v>
      </c>
      <c r="O14" s="79"/>
      <c r="P14" s="121"/>
      <c r="Q14" s="109"/>
      <c r="R14" s="110"/>
      <c r="S14" s="79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21"/>
      <c r="AM14" s="109"/>
      <c r="AN14" s="110"/>
      <c r="AO14" s="109"/>
      <c r="AP14" s="110"/>
      <c r="AQ14" s="155"/>
    </row>
    <row r="15" spans="1:43" s="27" customFormat="1" ht="15">
      <c r="A15" s="44" t="s">
        <v>133</v>
      </c>
      <c r="B15" s="44" t="s">
        <v>139</v>
      </c>
      <c r="C15" s="36"/>
      <c r="D15" s="44">
        <v>2</v>
      </c>
      <c r="E15" s="222"/>
      <c r="F15" s="44"/>
      <c r="G15" s="44"/>
      <c r="H15" s="44">
        <v>117</v>
      </c>
      <c r="I15" s="45">
        <v>100</v>
      </c>
      <c r="J15" s="45">
        <v>17</v>
      </c>
      <c r="K15" s="37"/>
      <c r="L15" s="72"/>
      <c r="M15" s="93">
        <v>51</v>
      </c>
      <c r="N15" s="94">
        <v>66</v>
      </c>
      <c r="O15" s="79"/>
      <c r="P15" s="121"/>
      <c r="Q15" s="109"/>
      <c r="R15" s="110"/>
      <c r="S15" s="79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21"/>
      <c r="AM15" s="109"/>
      <c r="AN15" s="110"/>
      <c r="AO15" s="109"/>
      <c r="AP15" s="110"/>
      <c r="AQ15" s="155"/>
    </row>
    <row r="16" spans="1:43" s="27" customFormat="1" ht="15" customHeight="1">
      <c r="A16" s="44" t="s">
        <v>134</v>
      </c>
      <c r="B16" s="44" t="s">
        <v>162</v>
      </c>
      <c r="C16" s="36"/>
      <c r="D16" s="44">
        <v>2</v>
      </c>
      <c r="E16" s="222"/>
      <c r="F16" s="44"/>
      <c r="G16" s="44"/>
      <c r="H16" s="44">
        <v>78</v>
      </c>
      <c r="I16" s="45">
        <v>78</v>
      </c>
      <c r="J16" s="45" t="s">
        <v>159</v>
      </c>
      <c r="K16" s="37"/>
      <c r="L16" s="72"/>
      <c r="M16" s="93">
        <v>34</v>
      </c>
      <c r="N16" s="94">
        <v>44</v>
      </c>
      <c r="O16" s="79"/>
      <c r="P16" s="121"/>
      <c r="Q16" s="109"/>
      <c r="R16" s="110"/>
      <c r="S16" s="79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121"/>
      <c r="AM16" s="109"/>
      <c r="AN16" s="110"/>
      <c r="AO16" s="109"/>
      <c r="AP16" s="110"/>
      <c r="AQ16" s="155"/>
    </row>
    <row r="17" spans="1:43" s="27" customFormat="1" ht="15">
      <c r="A17" s="44" t="s">
        <v>135</v>
      </c>
      <c r="B17" s="44" t="s">
        <v>161</v>
      </c>
      <c r="C17" s="36"/>
      <c r="D17" s="44">
        <v>2</v>
      </c>
      <c r="E17" s="222"/>
      <c r="F17" s="44"/>
      <c r="G17" s="44"/>
      <c r="H17" s="44">
        <v>78</v>
      </c>
      <c r="I17" s="45">
        <v>78</v>
      </c>
      <c r="J17" s="45"/>
      <c r="K17" s="37"/>
      <c r="L17" s="72"/>
      <c r="M17" s="93">
        <v>34</v>
      </c>
      <c r="N17" s="94">
        <v>44</v>
      </c>
      <c r="O17" s="79"/>
      <c r="P17" s="121"/>
      <c r="Q17" s="109"/>
      <c r="R17" s="110"/>
      <c r="S17" s="79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21"/>
      <c r="AM17" s="109"/>
      <c r="AN17" s="216"/>
      <c r="AO17" s="109"/>
      <c r="AP17" s="110"/>
      <c r="AQ17" s="155"/>
    </row>
    <row r="18" spans="1:43" s="27" customFormat="1" ht="15">
      <c r="A18" s="44" t="s">
        <v>136</v>
      </c>
      <c r="B18" s="46" t="s">
        <v>138</v>
      </c>
      <c r="C18" s="36">
        <v>1</v>
      </c>
      <c r="D18" s="44"/>
      <c r="E18" s="222"/>
      <c r="F18" s="44"/>
      <c r="G18" s="44"/>
      <c r="H18" s="44">
        <v>70</v>
      </c>
      <c r="I18" s="45">
        <v>70</v>
      </c>
      <c r="J18" s="45"/>
      <c r="K18" s="37"/>
      <c r="L18" s="72"/>
      <c r="M18" s="93">
        <v>70</v>
      </c>
      <c r="N18" s="94"/>
      <c r="O18" s="79"/>
      <c r="P18" s="121"/>
      <c r="Q18" s="109"/>
      <c r="R18" s="110"/>
      <c r="S18" s="79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121"/>
      <c r="AM18" s="109"/>
      <c r="AN18" s="110"/>
      <c r="AO18" s="109"/>
      <c r="AP18" s="110"/>
      <c r="AQ18" s="155"/>
    </row>
    <row r="19" spans="1:43" s="27" customFormat="1" ht="15">
      <c r="A19" s="44" t="s">
        <v>137</v>
      </c>
      <c r="B19" s="44" t="s">
        <v>5</v>
      </c>
      <c r="C19" s="47"/>
      <c r="D19" s="44">
        <v>2</v>
      </c>
      <c r="E19" s="37"/>
      <c r="F19" s="44"/>
      <c r="G19" s="44"/>
      <c r="H19" s="44">
        <v>78</v>
      </c>
      <c r="I19" s="45">
        <v>8</v>
      </c>
      <c r="J19" s="45">
        <v>70</v>
      </c>
      <c r="K19" s="37"/>
      <c r="L19" s="72"/>
      <c r="M19" s="93">
        <v>34</v>
      </c>
      <c r="N19" s="94">
        <v>44</v>
      </c>
      <c r="O19" s="79"/>
      <c r="P19" s="121"/>
      <c r="Q19" s="109"/>
      <c r="R19" s="110"/>
      <c r="S19" s="79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121"/>
      <c r="AM19" s="109"/>
      <c r="AN19" s="110"/>
      <c r="AO19" s="109"/>
      <c r="AP19" s="110"/>
      <c r="AQ19" s="155"/>
    </row>
    <row r="20" spans="1:43" s="27" customFormat="1" ht="17.25" customHeight="1">
      <c r="A20" s="40" t="s">
        <v>140</v>
      </c>
      <c r="B20" s="40" t="s">
        <v>141</v>
      </c>
      <c r="C20" s="41"/>
      <c r="D20" s="41"/>
      <c r="E20" s="42"/>
      <c r="F20" s="40"/>
      <c r="G20" s="40"/>
      <c r="H20" s="40">
        <f>SUM(H21:H24)</f>
        <v>593</v>
      </c>
      <c r="I20" s="40">
        <f>SUM(I21:I24)</f>
        <v>211</v>
      </c>
      <c r="J20" s="40">
        <f>SUM(J21:J24)</f>
        <v>382</v>
      </c>
      <c r="K20" s="48"/>
      <c r="L20" s="74"/>
      <c r="M20" s="105">
        <f>SUM(M21:M24)</f>
        <v>219</v>
      </c>
      <c r="N20" s="106">
        <f>SUM(N21:N24)</f>
        <v>374</v>
      </c>
      <c r="O20" s="83"/>
      <c r="P20" s="125"/>
      <c r="Q20" s="223">
        <v>0</v>
      </c>
      <c r="R20" s="224">
        <v>0</v>
      </c>
      <c r="S20" s="225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7"/>
      <c r="AM20" s="223">
        <v>0</v>
      </c>
      <c r="AN20" s="224">
        <v>0</v>
      </c>
      <c r="AO20" s="223">
        <v>0</v>
      </c>
      <c r="AP20" s="224">
        <v>0</v>
      </c>
      <c r="AQ20" s="155"/>
    </row>
    <row r="21" spans="1:43" s="27" customFormat="1" ht="15">
      <c r="A21" s="44" t="s">
        <v>142</v>
      </c>
      <c r="B21" s="46" t="s">
        <v>218</v>
      </c>
      <c r="C21" s="36"/>
      <c r="D21" s="44">
        <v>1</v>
      </c>
      <c r="E21" s="222">
        <v>2</v>
      </c>
      <c r="F21" s="44"/>
      <c r="G21" s="44"/>
      <c r="H21" s="44">
        <v>312</v>
      </c>
      <c r="I21" s="45">
        <v>50</v>
      </c>
      <c r="J21" s="45">
        <v>262</v>
      </c>
      <c r="K21" s="37"/>
      <c r="L21" s="72"/>
      <c r="M21" s="93">
        <v>107</v>
      </c>
      <c r="N21" s="94">
        <v>205</v>
      </c>
      <c r="O21" s="79"/>
      <c r="P21" s="121"/>
      <c r="Q21" s="109"/>
      <c r="R21" s="110"/>
      <c r="S21" s="79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121"/>
      <c r="AM21" s="109"/>
      <c r="AN21" s="110"/>
      <c r="AO21" s="109"/>
      <c r="AP21" s="110"/>
      <c r="AQ21" s="155"/>
    </row>
    <row r="22" spans="1:43" s="27" customFormat="1" ht="15">
      <c r="A22" s="44" t="s">
        <v>143</v>
      </c>
      <c r="B22" s="44" t="s">
        <v>105</v>
      </c>
      <c r="C22" s="36"/>
      <c r="D22" s="44">
        <v>1</v>
      </c>
      <c r="E22" s="222">
        <v>2</v>
      </c>
      <c r="F22" s="44"/>
      <c r="G22" s="44"/>
      <c r="H22" s="44">
        <v>159</v>
      </c>
      <c r="I22" s="45">
        <v>109</v>
      </c>
      <c r="J22" s="45">
        <v>50</v>
      </c>
      <c r="K22" s="37"/>
      <c r="L22" s="72"/>
      <c r="M22" s="93">
        <v>80</v>
      </c>
      <c r="N22" s="94">
        <v>79</v>
      </c>
      <c r="O22" s="79"/>
      <c r="P22" s="121"/>
      <c r="Q22" s="109"/>
      <c r="R22" s="110"/>
      <c r="S22" s="79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121"/>
      <c r="AM22" s="109"/>
      <c r="AN22" s="110"/>
      <c r="AO22" s="109"/>
      <c r="AP22" s="110"/>
      <c r="AQ22" s="155"/>
    </row>
    <row r="23" spans="1:43" s="27" customFormat="1" ht="15">
      <c r="A23" s="44" t="s">
        <v>144</v>
      </c>
      <c r="B23" s="44" t="s">
        <v>256</v>
      </c>
      <c r="C23" s="36">
        <v>2</v>
      </c>
      <c r="D23" s="44"/>
      <c r="E23" s="222"/>
      <c r="F23" s="44"/>
      <c r="G23" s="44"/>
      <c r="H23" s="44">
        <v>36</v>
      </c>
      <c r="I23" s="45">
        <v>26</v>
      </c>
      <c r="J23" s="45">
        <v>10</v>
      </c>
      <c r="K23" s="37"/>
      <c r="L23" s="72"/>
      <c r="M23" s="93"/>
      <c r="N23" s="94">
        <v>36</v>
      </c>
      <c r="O23" s="79"/>
      <c r="P23" s="121"/>
      <c r="Q23" s="109"/>
      <c r="R23" s="110"/>
      <c r="S23" s="79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121"/>
      <c r="AM23" s="109"/>
      <c r="AN23" s="110"/>
      <c r="AO23" s="109"/>
      <c r="AP23" s="110"/>
      <c r="AQ23" s="155"/>
    </row>
    <row r="24" spans="1:43" s="27" customFormat="1" ht="15">
      <c r="A24" s="44" t="s">
        <v>255</v>
      </c>
      <c r="B24" s="46" t="s">
        <v>219</v>
      </c>
      <c r="C24" s="36"/>
      <c r="D24" s="44">
        <v>2</v>
      </c>
      <c r="E24" s="222"/>
      <c r="F24" s="44"/>
      <c r="G24" s="44"/>
      <c r="H24" s="44">
        <v>86</v>
      </c>
      <c r="I24" s="45">
        <v>26</v>
      </c>
      <c r="J24" s="45">
        <v>60</v>
      </c>
      <c r="K24" s="37"/>
      <c r="L24" s="72"/>
      <c r="M24" s="93">
        <v>32</v>
      </c>
      <c r="N24" s="94">
        <v>54</v>
      </c>
      <c r="O24" s="79"/>
      <c r="P24" s="121"/>
      <c r="Q24" s="109"/>
      <c r="R24" s="110"/>
      <c r="S24" s="79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121"/>
      <c r="AM24" s="109"/>
      <c r="AN24" s="110"/>
      <c r="AO24" s="109"/>
      <c r="AP24" s="110"/>
      <c r="AQ24" s="155"/>
    </row>
    <row r="25" spans="1:43" s="27" customFormat="1" ht="18" customHeight="1">
      <c r="A25" s="40" t="s">
        <v>78</v>
      </c>
      <c r="B25" s="41" t="s">
        <v>145</v>
      </c>
      <c r="C25" s="41"/>
      <c r="D25" s="41"/>
      <c r="E25" s="42"/>
      <c r="F25" s="49">
        <v>871</v>
      </c>
      <c r="G25" s="244">
        <v>290</v>
      </c>
      <c r="H25" s="50">
        <f>SUM(H26:H32)</f>
        <v>581</v>
      </c>
      <c r="I25" s="50">
        <f>SUM(I26:I32)</f>
        <v>235</v>
      </c>
      <c r="J25" s="50">
        <f>SUM(J28:J32)</f>
        <v>346</v>
      </c>
      <c r="K25" s="48"/>
      <c r="L25" s="74"/>
      <c r="M25" s="107"/>
      <c r="N25" s="108"/>
      <c r="O25" s="84"/>
      <c r="P25" s="126"/>
      <c r="Q25" s="141">
        <f>SUM(Q28:Q30)</f>
        <v>119</v>
      </c>
      <c r="R25" s="142">
        <f>SUM(R28:R29)</f>
        <v>88</v>
      </c>
      <c r="S25" s="90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132"/>
      <c r="AM25" s="141">
        <f>SUM(AM28:AM29)</f>
        <v>68</v>
      </c>
      <c r="AN25" s="142">
        <f>SUM(AN26:AN29)</f>
        <v>184</v>
      </c>
      <c r="AO25" s="141">
        <f>SUM(AO28:AO32)</f>
        <v>122</v>
      </c>
      <c r="AP25" s="142">
        <v>0</v>
      </c>
      <c r="AQ25" s="155"/>
    </row>
    <row r="26" spans="1:43" s="27" customFormat="1" ht="15">
      <c r="A26" s="35" t="s">
        <v>79</v>
      </c>
      <c r="B26" s="44" t="s">
        <v>83</v>
      </c>
      <c r="C26" s="44"/>
      <c r="D26" s="44">
        <v>6</v>
      </c>
      <c r="E26" s="52"/>
      <c r="F26" s="52">
        <f>SUM(G26:H26)</f>
        <v>72</v>
      </c>
      <c r="G26" s="52">
        <v>24</v>
      </c>
      <c r="H26" s="52">
        <v>48</v>
      </c>
      <c r="I26" s="53">
        <v>48</v>
      </c>
      <c r="J26" s="53"/>
      <c r="K26" s="37"/>
      <c r="L26" s="72"/>
      <c r="M26" s="97"/>
      <c r="N26" s="98"/>
      <c r="O26" s="85"/>
      <c r="P26" s="127"/>
      <c r="Q26" s="143"/>
      <c r="R26" s="110"/>
      <c r="S26" s="92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134"/>
      <c r="AM26" s="143"/>
      <c r="AN26" s="144">
        <v>48</v>
      </c>
      <c r="AO26" s="143"/>
      <c r="AP26" s="144"/>
      <c r="AQ26" s="155"/>
    </row>
    <row r="27" spans="1:43" s="27" customFormat="1" ht="15">
      <c r="A27" s="35" t="s">
        <v>80</v>
      </c>
      <c r="B27" s="44" t="s">
        <v>84</v>
      </c>
      <c r="C27" s="44"/>
      <c r="D27" s="44">
        <v>6</v>
      </c>
      <c r="E27" s="52"/>
      <c r="F27" s="52">
        <f>SUM(G27:H27)</f>
        <v>72</v>
      </c>
      <c r="G27" s="52">
        <v>24</v>
      </c>
      <c r="H27" s="52">
        <v>48</v>
      </c>
      <c r="I27" s="53">
        <v>48</v>
      </c>
      <c r="J27" s="53"/>
      <c r="K27" s="37"/>
      <c r="L27" s="72"/>
      <c r="M27" s="109"/>
      <c r="N27" s="110"/>
      <c r="O27" s="85"/>
      <c r="P27" s="127"/>
      <c r="Q27" s="143"/>
      <c r="R27" s="144"/>
      <c r="S27" s="92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134"/>
      <c r="AM27" s="143"/>
      <c r="AN27" s="144">
        <v>48</v>
      </c>
      <c r="AO27" s="143"/>
      <c r="AP27" s="144"/>
      <c r="AQ27" s="155"/>
    </row>
    <row r="28" spans="1:43" s="27" customFormat="1" ht="22.5" customHeight="1">
      <c r="A28" s="35" t="s">
        <v>81</v>
      </c>
      <c r="B28" s="44" t="s">
        <v>85</v>
      </c>
      <c r="C28" s="44">
        <v>3456</v>
      </c>
      <c r="D28" s="44">
        <v>7</v>
      </c>
      <c r="E28" s="52"/>
      <c r="F28" s="52">
        <f>SUM(G28:H28)</f>
        <v>257</v>
      </c>
      <c r="G28" s="243">
        <v>91</v>
      </c>
      <c r="H28" s="52">
        <v>166</v>
      </c>
      <c r="I28" s="53"/>
      <c r="J28" s="53">
        <v>166</v>
      </c>
      <c r="K28" s="37"/>
      <c r="L28" s="72"/>
      <c r="M28" s="109"/>
      <c r="N28" s="110"/>
      <c r="O28" s="85"/>
      <c r="P28" s="127"/>
      <c r="Q28" s="143">
        <v>34</v>
      </c>
      <c r="R28" s="144">
        <v>44</v>
      </c>
      <c r="S28" s="92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134"/>
      <c r="AM28" s="143">
        <v>34</v>
      </c>
      <c r="AN28" s="144">
        <v>44</v>
      </c>
      <c r="AO28" s="143">
        <v>10</v>
      </c>
      <c r="AP28" s="144"/>
      <c r="AQ28" s="155"/>
    </row>
    <row r="29" spans="1:43" s="27" customFormat="1" ht="24" customHeight="1">
      <c r="A29" s="35" t="s">
        <v>82</v>
      </c>
      <c r="B29" s="44" t="s">
        <v>5</v>
      </c>
      <c r="C29" s="44"/>
      <c r="D29" s="44">
        <v>7</v>
      </c>
      <c r="E29" s="52"/>
      <c r="F29" s="52">
        <v>257</v>
      </c>
      <c r="G29" s="243">
        <v>91</v>
      </c>
      <c r="H29" s="52">
        <v>166</v>
      </c>
      <c r="I29" s="53">
        <v>2</v>
      </c>
      <c r="J29" s="53">
        <v>164</v>
      </c>
      <c r="K29" s="37"/>
      <c r="L29" s="72"/>
      <c r="M29" s="109"/>
      <c r="N29" s="110"/>
      <c r="O29" s="85"/>
      <c r="P29" s="127"/>
      <c r="Q29" s="143">
        <v>34</v>
      </c>
      <c r="R29" s="144">
        <v>44</v>
      </c>
      <c r="S29" s="92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134"/>
      <c r="AM29" s="143">
        <v>34</v>
      </c>
      <c r="AN29" s="144">
        <v>44</v>
      </c>
      <c r="AO29" s="143">
        <v>10</v>
      </c>
      <c r="AP29" s="144"/>
      <c r="AQ29" s="155"/>
    </row>
    <row r="30" spans="1:43" s="27" customFormat="1" ht="24" customHeight="1">
      <c r="A30" s="35" t="s">
        <v>226</v>
      </c>
      <c r="B30" s="44" t="s">
        <v>229</v>
      </c>
      <c r="C30" s="44"/>
      <c r="D30" s="44">
        <v>3</v>
      </c>
      <c r="E30" s="52"/>
      <c r="F30" s="52">
        <v>71</v>
      </c>
      <c r="G30" s="243">
        <v>20</v>
      </c>
      <c r="H30" s="52">
        <v>51</v>
      </c>
      <c r="I30" s="53">
        <v>51</v>
      </c>
      <c r="J30" s="53"/>
      <c r="K30" s="37"/>
      <c r="L30" s="72"/>
      <c r="M30" s="109"/>
      <c r="N30" s="110"/>
      <c r="O30" s="85"/>
      <c r="P30" s="127"/>
      <c r="Q30" s="143">
        <v>51</v>
      </c>
      <c r="R30" s="144"/>
      <c r="S30" s="92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134"/>
      <c r="AM30" s="143"/>
      <c r="AN30" s="144"/>
      <c r="AO30" s="143"/>
      <c r="AP30" s="144"/>
      <c r="AQ30" s="155"/>
    </row>
    <row r="31" spans="1:43" s="27" customFormat="1" ht="18" customHeight="1">
      <c r="A31" s="35" t="s">
        <v>227</v>
      </c>
      <c r="B31" s="44" t="s">
        <v>230</v>
      </c>
      <c r="C31" s="44">
        <v>7</v>
      </c>
      <c r="D31" s="44"/>
      <c r="E31" s="52"/>
      <c r="F31" s="52">
        <v>71</v>
      </c>
      <c r="G31" s="243">
        <v>20</v>
      </c>
      <c r="H31" s="52">
        <v>51</v>
      </c>
      <c r="I31" s="53">
        <v>43</v>
      </c>
      <c r="J31" s="53">
        <v>8</v>
      </c>
      <c r="K31" s="37"/>
      <c r="L31" s="72"/>
      <c r="M31" s="109"/>
      <c r="N31" s="110"/>
      <c r="O31" s="85"/>
      <c r="P31" s="127"/>
      <c r="Q31" s="143"/>
      <c r="R31" s="144"/>
      <c r="S31" s="92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134"/>
      <c r="AM31" s="143"/>
      <c r="AN31" s="144"/>
      <c r="AO31" s="143">
        <v>51</v>
      </c>
      <c r="AP31" s="144"/>
      <c r="AQ31" s="155"/>
    </row>
    <row r="32" spans="1:43" s="27" customFormat="1" ht="18" customHeight="1">
      <c r="A32" s="35" t="s">
        <v>228</v>
      </c>
      <c r="B32" s="44" t="s">
        <v>220</v>
      </c>
      <c r="C32" s="44">
        <v>7</v>
      </c>
      <c r="D32" s="44"/>
      <c r="E32" s="52"/>
      <c r="F32" s="52">
        <v>71</v>
      </c>
      <c r="G32" s="243">
        <v>20</v>
      </c>
      <c r="H32" s="52">
        <v>51</v>
      </c>
      <c r="I32" s="53">
        <v>43</v>
      </c>
      <c r="J32" s="53">
        <v>8</v>
      </c>
      <c r="K32" s="37"/>
      <c r="L32" s="72"/>
      <c r="M32" s="109"/>
      <c r="N32" s="110"/>
      <c r="O32" s="85"/>
      <c r="P32" s="127"/>
      <c r="Q32" s="143"/>
      <c r="R32" s="144"/>
      <c r="S32" s="92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134"/>
      <c r="AM32" s="143"/>
      <c r="AN32" s="144"/>
      <c r="AO32" s="143">
        <v>51</v>
      </c>
      <c r="AP32" s="144"/>
      <c r="AQ32" s="155"/>
    </row>
    <row r="33" spans="1:43" s="27" customFormat="1" ht="16.5" customHeight="1">
      <c r="A33" s="42" t="s">
        <v>88</v>
      </c>
      <c r="B33" s="55" t="s">
        <v>146</v>
      </c>
      <c r="C33" s="42"/>
      <c r="D33" s="42"/>
      <c r="E33" s="42"/>
      <c r="F33" s="56">
        <f>SUM(F34:F35)</f>
        <v>198</v>
      </c>
      <c r="G33" s="56">
        <f>SUM(G34:G35)</f>
        <v>66</v>
      </c>
      <c r="H33" s="56">
        <f>SUM(H34:H35)</f>
        <v>132</v>
      </c>
      <c r="I33" s="56">
        <f>SUM(I34:I35)</f>
        <v>51</v>
      </c>
      <c r="J33" s="56">
        <f>SUM(J34:J35)</f>
        <v>81</v>
      </c>
      <c r="K33" s="42"/>
      <c r="L33" s="73"/>
      <c r="M33" s="111"/>
      <c r="N33" s="112"/>
      <c r="O33" s="86"/>
      <c r="P33" s="128"/>
      <c r="Q33" s="145">
        <v>0</v>
      </c>
      <c r="R33" s="146">
        <f>SUM(R34)</f>
        <v>66</v>
      </c>
      <c r="S33" s="8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125"/>
      <c r="AM33" s="215">
        <f>SUM(AM35)</f>
        <v>66</v>
      </c>
      <c r="AN33" s="140">
        <v>0</v>
      </c>
      <c r="AO33" s="139">
        <v>0</v>
      </c>
      <c r="AP33" s="140">
        <v>0</v>
      </c>
      <c r="AQ33" s="155"/>
    </row>
    <row r="34" spans="1:43" s="27" customFormat="1" ht="15">
      <c r="A34" s="35" t="s">
        <v>89</v>
      </c>
      <c r="B34" s="44" t="s">
        <v>91</v>
      </c>
      <c r="C34" s="44"/>
      <c r="D34" s="57"/>
      <c r="E34" s="52">
        <v>4</v>
      </c>
      <c r="F34" s="52">
        <v>99</v>
      </c>
      <c r="G34" s="52">
        <v>33</v>
      </c>
      <c r="H34" s="53">
        <v>66</v>
      </c>
      <c r="I34" s="52">
        <v>40</v>
      </c>
      <c r="J34" s="52">
        <v>26</v>
      </c>
      <c r="K34" s="52"/>
      <c r="L34" s="75"/>
      <c r="M34" s="109"/>
      <c r="N34" s="110"/>
      <c r="O34" s="87"/>
      <c r="P34" s="129"/>
      <c r="Q34" s="147"/>
      <c r="R34" s="148">
        <v>66</v>
      </c>
      <c r="S34" s="85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127"/>
      <c r="AM34" s="119"/>
      <c r="AN34" s="120"/>
      <c r="AO34" s="119"/>
      <c r="AP34" s="120"/>
      <c r="AQ34" s="155"/>
    </row>
    <row r="35" spans="1:43" s="27" customFormat="1" ht="16.5" customHeight="1">
      <c r="A35" s="35" t="s">
        <v>90</v>
      </c>
      <c r="B35" s="58" t="s">
        <v>160</v>
      </c>
      <c r="C35" s="44"/>
      <c r="D35" s="44">
        <v>5</v>
      </c>
      <c r="E35" s="52"/>
      <c r="F35" s="52">
        <v>99</v>
      </c>
      <c r="G35" s="52">
        <v>33</v>
      </c>
      <c r="H35" s="52">
        <v>66</v>
      </c>
      <c r="I35" s="52">
        <v>11</v>
      </c>
      <c r="J35" s="52">
        <v>55</v>
      </c>
      <c r="K35" s="52"/>
      <c r="L35" s="75"/>
      <c r="M35" s="93"/>
      <c r="N35" s="94"/>
      <c r="O35" s="87"/>
      <c r="P35" s="129"/>
      <c r="Q35" s="147"/>
      <c r="R35" s="148"/>
      <c r="S35" s="85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127"/>
      <c r="AM35" s="147">
        <v>66</v>
      </c>
      <c r="AN35" s="148"/>
      <c r="AO35" s="119"/>
      <c r="AP35" s="120"/>
      <c r="AQ35" s="155"/>
    </row>
    <row r="36" spans="1:43" s="27" customFormat="1" ht="15">
      <c r="A36" s="40" t="s">
        <v>92</v>
      </c>
      <c r="B36" s="55" t="s">
        <v>93</v>
      </c>
      <c r="C36" s="59"/>
      <c r="D36" s="59"/>
      <c r="E36" s="60"/>
      <c r="F36" s="49">
        <f>SUM(F37,F51)</f>
        <v>3413</v>
      </c>
      <c r="G36" s="49">
        <f>SUM(G37,G51)</f>
        <v>1138</v>
      </c>
      <c r="H36" s="49">
        <f>SUM(H37,H51)</f>
        <v>2275</v>
      </c>
      <c r="I36" s="49">
        <f>SUM(I38:I51)</f>
        <v>1493</v>
      </c>
      <c r="J36" s="49">
        <f>SUM(J38:J51)</f>
        <v>712</v>
      </c>
      <c r="K36" s="49">
        <f>SUM(K41:K51)</f>
        <v>70</v>
      </c>
      <c r="L36" s="163"/>
      <c r="M36" s="113"/>
      <c r="N36" s="114"/>
      <c r="O36" s="88"/>
      <c r="P36" s="130"/>
      <c r="Q36" s="141">
        <f>SUM(Q39:Q51)</f>
        <v>385</v>
      </c>
      <c r="R36" s="142">
        <f>SUM(R40:R51)</f>
        <v>494</v>
      </c>
      <c r="S36" s="9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132"/>
      <c r="AM36" s="141">
        <f>SUM(AM39:AM51)</f>
        <v>298</v>
      </c>
      <c r="AN36" s="142">
        <f>SUM(AN38:AN51)</f>
        <v>320</v>
      </c>
      <c r="AO36" s="141">
        <f>SUM(AO38:AO51)</f>
        <v>382</v>
      </c>
      <c r="AP36" s="142">
        <f>SUM(AP38:AP51)</f>
        <v>396</v>
      </c>
      <c r="AQ36" s="155"/>
    </row>
    <row r="37" spans="1:43" s="27" customFormat="1" ht="18" customHeight="1">
      <c r="A37" s="61" t="s">
        <v>94</v>
      </c>
      <c r="B37" s="62" t="s">
        <v>147</v>
      </c>
      <c r="C37" s="45"/>
      <c r="D37" s="45"/>
      <c r="E37" s="53"/>
      <c r="F37" s="63">
        <f>SUM(F38:F50)</f>
        <v>1716</v>
      </c>
      <c r="G37" s="63">
        <f>SUM(G38:G50)</f>
        <v>572</v>
      </c>
      <c r="H37" s="63">
        <f>SUM(H38:H50)</f>
        <v>1144</v>
      </c>
      <c r="I37" s="63">
        <f>SUM(I38:I50)</f>
        <v>744</v>
      </c>
      <c r="J37" s="63">
        <f>SUM(J38:J50)</f>
        <v>380</v>
      </c>
      <c r="K37" s="63">
        <v>20</v>
      </c>
      <c r="L37" s="76"/>
      <c r="M37" s="115"/>
      <c r="N37" s="116"/>
      <c r="O37" s="89"/>
      <c r="P37" s="131"/>
      <c r="Q37" s="228">
        <f>SUM(Q41:Q50)</f>
        <v>133</v>
      </c>
      <c r="R37" s="229">
        <f>SUM(R41:R43)</f>
        <v>53</v>
      </c>
      <c r="S37" s="230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2"/>
      <c r="AM37" s="228">
        <f>SUM(AM39:AM41)</f>
        <v>78</v>
      </c>
      <c r="AN37" s="229">
        <f>SUM(AN38:AN41)</f>
        <v>230</v>
      </c>
      <c r="AO37" s="228">
        <f>SUM(AO38:AO48)</f>
        <v>325</v>
      </c>
      <c r="AP37" s="229">
        <f>SUM(AP38:AP49)</f>
        <v>325</v>
      </c>
      <c r="AQ37" s="155"/>
    </row>
    <row r="38" spans="1:43" s="27" customFormat="1" ht="15">
      <c r="A38" s="44" t="s">
        <v>148</v>
      </c>
      <c r="B38" s="58" t="s">
        <v>95</v>
      </c>
      <c r="C38" s="64"/>
      <c r="D38" s="64">
        <v>8</v>
      </c>
      <c r="E38" s="30"/>
      <c r="F38" s="52">
        <v>209</v>
      </c>
      <c r="G38" s="52">
        <v>70</v>
      </c>
      <c r="H38" s="52">
        <v>139</v>
      </c>
      <c r="I38" s="52">
        <v>39</v>
      </c>
      <c r="J38" s="52">
        <v>100</v>
      </c>
      <c r="K38" s="37"/>
      <c r="L38" s="75"/>
      <c r="M38" s="97"/>
      <c r="N38" s="98"/>
      <c r="O38" s="85"/>
      <c r="P38" s="127"/>
      <c r="Q38" s="147"/>
      <c r="R38" s="148"/>
      <c r="S38" s="85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127"/>
      <c r="AM38" s="147"/>
      <c r="AN38" s="148">
        <v>49</v>
      </c>
      <c r="AO38" s="147">
        <v>34</v>
      </c>
      <c r="AP38" s="148">
        <v>56</v>
      </c>
      <c r="AQ38" s="155"/>
    </row>
    <row r="39" spans="1:43" s="27" customFormat="1" ht="15">
      <c r="A39" s="44" t="s">
        <v>149</v>
      </c>
      <c r="B39" s="58" t="s">
        <v>96</v>
      </c>
      <c r="C39" s="64"/>
      <c r="D39" s="64">
        <v>7</v>
      </c>
      <c r="E39" s="30"/>
      <c r="F39" s="52">
        <v>264</v>
      </c>
      <c r="G39" s="52">
        <v>88</v>
      </c>
      <c r="H39" s="52">
        <v>176</v>
      </c>
      <c r="I39" s="52">
        <v>96</v>
      </c>
      <c r="J39" s="52">
        <v>80</v>
      </c>
      <c r="K39" s="37"/>
      <c r="L39" s="75"/>
      <c r="M39" s="97"/>
      <c r="N39" s="98"/>
      <c r="O39" s="85"/>
      <c r="P39" s="127"/>
      <c r="Q39" s="147"/>
      <c r="R39" s="148"/>
      <c r="S39" s="85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127"/>
      <c r="AM39" s="147">
        <v>61</v>
      </c>
      <c r="AN39" s="148">
        <v>92</v>
      </c>
      <c r="AO39" s="147">
        <v>23</v>
      </c>
      <c r="AP39" s="148"/>
      <c r="AQ39" s="155"/>
    </row>
    <row r="40" spans="1:43" s="66" customFormat="1" ht="15">
      <c r="A40" s="44" t="s">
        <v>150</v>
      </c>
      <c r="B40" s="44" t="s">
        <v>107</v>
      </c>
      <c r="C40" s="64"/>
      <c r="D40" s="64"/>
      <c r="E40" s="65" t="s">
        <v>252</v>
      </c>
      <c r="F40" s="52">
        <f>SUM(G40:H40)</f>
        <v>236</v>
      </c>
      <c r="G40" s="52">
        <v>80</v>
      </c>
      <c r="H40" s="52">
        <v>156</v>
      </c>
      <c r="I40" s="52">
        <v>100</v>
      </c>
      <c r="J40" s="52">
        <v>56</v>
      </c>
      <c r="K40" s="37"/>
      <c r="L40" s="72"/>
      <c r="M40" s="97"/>
      <c r="N40" s="98"/>
      <c r="O40" s="85"/>
      <c r="P40" s="127"/>
      <c r="Q40" s="147"/>
      <c r="R40" s="148"/>
      <c r="S40" s="85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127"/>
      <c r="AM40" s="147"/>
      <c r="AN40" s="148">
        <v>67</v>
      </c>
      <c r="AO40" s="147">
        <v>34</v>
      </c>
      <c r="AP40" s="148">
        <v>55</v>
      </c>
      <c r="AQ40" s="156"/>
    </row>
    <row r="41" spans="1:43" s="66" customFormat="1" ht="15">
      <c r="A41" s="44" t="s">
        <v>152</v>
      </c>
      <c r="B41" s="44" t="s">
        <v>174</v>
      </c>
      <c r="C41" s="64"/>
      <c r="D41" s="64"/>
      <c r="E41" s="65" t="s">
        <v>222</v>
      </c>
      <c r="F41" s="52">
        <v>117</v>
      </c>
      <c r="G41" s="52">
        <v>39</v>
      </c>
      <c r="H41" s="52">
        <v>78</v>
      </c>
      <c r="I41" s="52">
        <v>60</v>
      </c>
      <c r="J41" s="52">
        <v>18</v>
      </c>
      <c r="K41" s="37"/>
      <c r="L41" s="72"/>
      <c r="M41" s="97"/>
      <c r="N41" s="98"/>
      <c r="O41" s="85"/>
      <c r="P41" s="127"/>
      <c r="Q41" s="147">
        <v>17</v>
      </c>
      <c r="R41" s="148">
        <v>22</v>
      </c>
      <c r="S41" s="85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127"/>
      <c r="AM41" s="147">
        <v>17</v>
      </c>
      <c r="AN41" s="148">
        <v>22</v>
      </c>
      <c r="AO41" s="147"/>
      <c r="AP41" s="120"/>
      <c r="AQ41" s="156"/>
    </row>
    <row r="42" spans="1:43" s="27" customFormat="1" ht="15" customHeight="1">
      <c r="A42" s="44" t="s">
        <v>153</v>
      </c>
      <c r="B42" s="44" t="s">
        <v>175</v>
      </c>
      <c r="C42" s="64"/>
      <c r="D42" s="64"/>
      <c r="E42" s="65" t="s">
        <v>252</v>
      </c>
      <c r="F42" s="52">
        <v>153</v>
      </c>
      <c r="G42" s="52">
        <v>51</v>
      </c>
      <c r="H42" s="52">
        <v>102</v>
      </c>
      <c r="I42" s="52">
        <v>57</v>
      </c>
      <c r="J42" s="52">
        <v>45</v>
      </c>
      <c r="K42" s="37"/>
      <c r="L42" s="75"/>
      <c r="M42" s="97"/>
      <c r="N42" s="98"/>
      <c r="O42" s="85"/>
      <c r="P42" s="127"/>
      <c r="Q42" s="147"/>
      <c r="R42" s="148"/>
      <c r="S42" s="85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127"/>
      <c r="AM42" s="147"/>
      <c r="AN42" s="148"/>
      <c r="AO42" s="147"/>
      <c r="AP42" s="148">
        <v>102</v>
      </c>
      <c r="AQ42" s="155"/>
    </row>
    <row r="43" spans="1:43" s="27" customFormat="1" ht="15.75" customHeight="1">
      <c r="A43" s="44" t="s">
        <v>154</v>
      </c>
      <c r="B43" s="44" t="s">
        <v>176</v>
      </c>
      <c r="C43" s="64"/>
      <c r="D43" s="64"/>
      <c r="E43" s="65" t="s">
        <v>221</v>
      </c>
      <c r="F43" s="52">
        <v>117</v>
      </c>
      <c r="G43" s="52">
        <v>38</v>
      </c>
      <c r="H43" s="52">
        <v>79</v>
      </c>
      <c r="I43" s="52">
        <v>79</v>
      </c>
      <c r="J43" s="52"/>
      <c r="K43" s="37"/>
      <c r="L43" s="75"/>
      <c r="M43" s="97"/>
      <c r="N43" s="98"/>
      <c r="O43" s="85"/>
      <c r="P43" s="127"/>
      <c r="Q43" s="147">
        <v>48</v>
      </c>
      <c r="R43" s="148">
        <v>31</v>
      </c>
      <c r="S43" s="85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127"/>
      <c r="AM43" s="147"/>
      <c r="AN43" s="148"/>
      <c r="AO43" s="147"/>
      <c r="AP43" s="148"/>
      <c r="AQ43" s="155"/>
    </row>
    <row r="44" spans="1:43" s="27" customFormat="1" ht="15">
      <c r="A44" s="44" t="s">
        <v>151</v>
      </c>
      <c r="B44" s="44" t="s">
        <v>177</v>
      </c>
      <c r="C44" s="64">
        <v>7</v>
      </c>
      <c r="D44" s="64"/>
      <c r="E44" s="65"/>
      <c r="F44" s="52">
        <v>76</v>
      </c>
      <c r="G44" s="52">
        <v>25</v>
      </c>
      <c r="H44" s="52">
        <v>51</v>
      </c>
      <c r="I44" s="52">
        <v>51</v>
      </c>
      <c r="J44" s="52"/>
      <c r="K44" s="37"/>
      <c r="L44" s="75"/>
      <c r="M44" s="97"/>
      <c r="N44" s="98"/>
      <c r="O44" s="85"/>
      <c r="P44" s="127"/>
      <c r="Q44" s="147"/>
      <c r="R44" s="148"/>
      <c r="S44" s="85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127"/>
      <c r="AM44" s="147"/>
      <c r="AN44" s="148"/>
      <c r="AO44" s="147">
        <v>51</v>
      </c>
      <c r="AP44" s="120"/>
      <c r="AQ44" s="155"/>
    </row>
    <row r="45" spans="1:43" s="27" customFormat="1" ht="15" customHeight="1">
      <c r="A45" s="44" t="s">
        <v>155</v>
      </c>
      <c r="B45" s="44" t="s">
        <v>178</v>
      </c>
      <c r="C45" s="64">
        <v>3</v>
      </c>
      <c r="D45" s="64"/>
      <c r="E45" s="65"/>
      <c r="F45" s="52">
        <v>51</v>
      </c>
      <c r="G45" s="52">
        <v>17</v>
      </c>
      <c r="H45" s="52">
        <v>34</v>
      </c>
      <c r="I45" s="52">
        <v>34</v>
      </c>
      <c r="J45" s="52"/>
      <c r="K45" s="37"/>
      <c r="L45" s="75"/>
      <c r="M45" s="97"/>
      <c r="N45" s="98"/>
      <c r="O45" s="85"/>
      <c r="P45" s="127"/>
      <c r="Q45" s="147">
        <v>34</v>
      </c>
      <c r="R45" s="148"/>
      <c r="S45" s="85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127"/>
      <c r="AM45" s="147"/>
      <c r="AN45" s="148"/>
      <c r="AO45" s="119"/>
      <c r="AP45" s="120"/>
      <c r="AQ45" s="155"/>
    </row>
    <row r="46" spans="1:43" s="27" customFormat="1" ht="15">
      <c r="A46" s="44" t="s">
        <v>156</v>
      </c>
      <c r="B46" s="44" t="s">
        <v>97</v>
      </c>
      <c r="C46" s="64"/>
      <c r="D46" s="64">
        <v>7</v>
      </c>
      <c r="E46" s="65"/>
      <c r="F46" s="52">
        <v>102</v>
      </c>
      <c r="G46" s="52">
        <v>34</v>
      </c>
      <c r="H46" s="52">
        <v>68</v>
      </c>
      <c r="I46" s="52">
        <v>68</v>
      </c>
      <c r="J46" s="52"/>
      <c r="K46" s="37"/>
      <c r="L46" s="75"/>
      <c r="M46" s="97"/>
      <c r="N46" s="98"/>
      <c r="O46" s="85"/>
      <c r="P46" s="127"/>
      <c r="Q46" s="147"/>
      <c r="R46" s="148"/>
      <c r="S46" s="85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127"/>
      <c r="AM46" s="147"/>
      <c r="AN46" s="148"/>
      <c r="AO46" s="147">
        <v>68</v>
      </c>
      <c r="AP46" s="120"/>
      <c r="AQ46" s="155"/>
    </row>
    <row r="47" spans="1:43" s="27" customFormat="1" ht="15">
      <c r="A47" s="44" t="s">
        <v>231</v>
      </c>
      <c r="B47" s="44" t="s">
        <v>235</v>
      </c>
      <c r="C47" s="64"/>
      <c r="D47" s="64">
        <v>8</v>
      </c>
      <c r="E47" s="65"/>
      <c r="F47" s="52">
        <v>136</v>
      </c>
      <c r="G47" s="52">
        <v>45</v>
      </c>
      <c r="H47" s="52">
        <v>91</v>
      </c>
      <c r="I47" s="52">
        <v>56</v>
      </c>
      <c r="J47" s="52">
        <v>35</v>
      </c>
      <c r="K47" s="37"/>
      <c r="L47" s="75"/>
      <c r="M47" s="97"/>
      <c r="N47" s="98"/>
      <c r="O47" s="85"/>
      <c r="P47" s="127"/>
      <c r="Q47" s="147"/>
      <c r="R47" s="148"/>
      <c r="S47" s="85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127"/>
      <c r="AM47" s="147"/>
      <c r="AN47" s="148"/>
      <c r="AO47" s="147">
        <v>35</v>
      </c>
      <c r="AP47" s="148">
        <v>56</v>
      </c>
      <c r="AQ47" s="155"/>
    </row>
    <row r="48" spans="1:43" s="27" customFormat="1" ht="15">
      <c r="A48" s="44" t="s">
        <v>232</v>
      </c>
      <c r="B48" s="44" t="s">
        <v>236</v>
      </c>
      <c r="C48" s="64"/>
      <c r="D48" s="64">
        <v>7</v>
      </c>
      <c r="E48" s="65"/>
      <c r="F48" s="52">
        <v>120</v>
      </c>
      <c r="G48" s="52">
        <v>40</v>
      </c>
      <c r="H48" s="52">
        <v>80</v>
      </c>
      <c r="I48" s="52">
        <v>40</v>
      </c>
      <c r="J48" s="52">
        <v>20</v>
      </c>
      <c r="K48" s="37">
        <v>20</v>
      </c>
      <c r="L48" s="75"/>
      <c r="M48" s="97"/>
      <c r="N48" s="98"/>
      <c r="O48" s="85"/>
      <c r="P48" s="127"/>
      <c r="Q48" s="147"/>
      <c r="R48" s="148"/>
      <c r="S48" s="85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127"/>
      <c r="AM48" s="147"/>
      <c r="AN48" s="148"/>
      <c r="AO48" s="147">
        <v>80</v>
      </c>
      <c r="AP48" s="148"/>
      <c r="AQ48" s="155"/>
    </row>
    <row r="49" spans="1:43" s="27" customFormat="1" ht="15">
      <c r="A49" s="44" t="s">
        <v>233</v>
      </c>
      <c r="B49" s="44" t="s">
        <v>237</v>
      </c>
      <c r="C49" s="64">
        <v>8</v>
      </c>
      <c r="D49" s="64"/>
      <c r="E49" s="65"/>
      <c r="F49" s="52">
        <v>84</v>
      </c>
      <c r="G49" s="52">
        <v>28</v>
      </c>
      <c r="H49" s="52">
        <v>56</v>
      </c>
      <c r="I49" s="52">
        <v>30</v>
      </c>
      <c r="J49" s="52">
        <v>26</v>
      </c>
      <c r="K49" s="37"/>
      <c r="L49" s="75"/>
      <c r="M49" s="97"/>
      <c r="N49" s="98"/>
      <c r="O49" s="85"/>
      <c r="P49" s="127"/>
      <c r="Q49" s="147"/>
      <c r="R49" s="148"/>
      <c r="S49" s="85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127"/>
      <c r="AM49" s="147"/>
      <c r="AN49" s="148"/>
      <c r="AO49" s="147"/>
      <c r="AP49" s="148">
        <v>56</v>
      </c>
      <c r="AQ49" s="155"/>
    </row>
    <row r="50" spans="1:43" s="27" customFormat="1" ht="15">
      <c r="A50" s="44" t="s">
        <v>234</v>
      </c>
      <c r="B50" s="44" t="s">
        <v>238</v>
      </c>
      <c r="C50" s="64">
        <v>3</v>
      </c>
      <c r="D50" s="64"/>
      <c r="E50" s="65"/>
      <c r="F50" s="52">
        <v>51</v>
      </c>
      <c r="G50" s="52">
        <v>17</v>
      </c>
      <c r="H50" s="52">
        <v>34</v>
      </c>
      <c r="I50" s="52">
        <v>34</v>
      </c>
      <c r="J50" s="52"/>
      <c r="K50" s="37"/>
      <c r="L50" s="75"/>
      <c r="M50" s="97"/>
      <c r="N50" s="98"/>
      <c r="O50" s="85"/>
      <c r="P50" s="127"/>
      <c r="Q50" s="109">
        <v>34</v>
      </c>
      <c r="R50" s="110"/>
      <c r="S50" s="79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121"/>
      <c r="AM50" s="109"/>
      <c r="AN50" s="110"/>
      <c r="AO50" s="109"/>
      <c r="AP50" s="110"/>
      <c r="AQ50" s="155"/>
    </row>
    <row r="51" spans="1:43" s="67" customFormat="1" ht="18" customHeight="1">
      <c r="A51" s="40" t="s">
        <v>98</v>
      </c>
      <c r="B51" s="41" t="s">
        <v>99</v>
      </c>
      <c r="C51" s="49"/>
      <c r="D51" s="49"/>
      <c r="E51" s="68"/>
      <c r="F51" s="49">
        <f>SUM(F52,F57,F61,F65)</f>
        <v>1697</v>
      </c>
      <c r="G51" s="49">
        <f>SUM(G52,G57,G61,G65)</f>
        <v>566</v>
      </c>
      <c r="H51" s="49">
        <f>SUM(H52,H57,H61,H65)</f>
        <v>1131</v>
      </c>
      <c r="I51" s="49">
        <f>SUM(I52,I57,I61,I65)</f>
        <v>749</v>
      </c>
      <c r="J51" s="49">
        <f>SUM(J52,J57,J61,J65)</f>
        <v>332</v>
      </c>
      <c r="K51" s="49">
        <f>SUM(K54:K57)</f>
        <v>50</v>
      </c>
      <c r="L51" s="163"/>
      <c r="M51" s="117"/>
      <c r="N51" s="118"/>
      <c r="O51" s="90"/>
      <c r="P51" s="132"/>
      <c r="Q51" s="235">
        <f>SUM(Q52,Q61)</f>
        <v>252</v>
      </c>
      <c r="R51" s="236">
        <f>SUM(R52)</f>
        <v>441</v>
      </c>
      <c r="S51" s="237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9"/>
      <c r="AM51" s="235">
        <f>SUM(AM52,AM65)</f>
        <v>220</v>
      </c>
      <c r="AN51" s="236">
        <f>SUM(AN52)</f>
        <v>90</v>
      </c>
      <c r="AO51" s="235">
        <f>SUM(AO52)</f>
        <v>57</v>
      </c>
      <c r="AP51" s="236">
        <f>SUM(AP52)</f>
        <v>71</v>
      </c>
      <c r="AQ51" s="157"/>
    </row>
    <row r="52" spans="1:43" s="67" customFormat="1" ht="29.25" customHeight="1">
      <c r="A52" s="35" t="s">
        <v>100</v>
      </c>
      <c r="B52" s="35" t="s">
        <v>179</v>
      </c>
      <c r="C52" s="38"/>
      <c r="D52" s="38"/>
      <c r="E52" s="38" t="s">
        <v>257</v>
      </c>
      <c r="F52" s="29">
        <f>SUM(F53:F56)</f>
        <v>1113</v>
      </c>
      <c r="G52" s="29">
        <f>SUM(G53:G56)</f>
        <v>371</v>
      </c>
      <c r="H52" s="242">
        <f>SUM(H53:H56)</f>
        <v>742</v>
      </c>
      <c r="I52" s="29">
        <f>SUM(I53:I54)</f>
        <v>492</v>
      </c>
      <c r="J52" s="29">
        <f>SUM(J53:J56)</f>
        <v>220</v>
      </c>
      <c r="K52" s="29">
        <v>30</v>
      </c>
      <c r="L52" s="77"/>
      <c r="M52" s="95"/>
      <c r="N52" s="96"/>
      <c r="O52" s="91"/>
      <c r="P52" s="133"/>
      <c r="Q52" s="149">
        <f>SUM(Q53:Q54)</f>
        <v>218</v>
      </c>
      <c r="R52" s="150">
        <v>441</v>
      </c>
      <c r="S52" s="91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133"/>
      <c r="AM52" s="149">
        <v>83</v>
      </c>
      <c r="AN52" s="150">
        <v>90</v>
      </c>
      <c r="AO52" s="149">
        <v>57</v>
      </c>
      <c r="AP52" s="150">
        <v>71</v>
      </c>
      <c r="AQ52" s="157"/>
    </row>
    <row r="53" spans="1:43" s="67" customFormat="1" ht="30">
      <c r="A53" s="44" t="s">
        <v>101</v>
      </c>
      <c r="B53" s="44" t="s">
        <v>180</v>
      </c>
      <c r="C53" s="38"/>
      <c r="D53" s="38"/>
      <c r="E53" s="65" t="s">
        <v>221</v>
      </c>
      <c r="F53" s="30">
        <v>525</v>
      </c>
      <c r="G53" s="30">
        <v>175</v>
      </c>
      <c r="H53" s="30">
        <v>350</v>
      </c>
      <c r="I53" s="30">
        <v>250</v>
      </c>
      <c r="J53" s="30">
        <v>100</v>
      </c>
      <c r="K53" s="30"/>
      <c r="L53" s="78"/>
      <c r="M53" s="93"/>
      <c r="N53" s="94"/>
      <c r="O53" s="87"/>
      <c r="P53" s="129"/>
      <c r="Q53" s="147">
        <v>109</v>
      </c>
      <c r="R53" s="148">
        <v>241</v>
      </c>
      <c r="S53" s="87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129"/>
      <c r="AM53" s="147"/>
      <c r="AN53" s="148"/>
      <c r="AO53" s="147"/>
      <c r="AP53" s="148"/>
      <c r="AQ53" s="157"/>
    </row>
    <row r="54" spans="1:43" s="67" customFormat="1" ht="30">
      <c r="A54" s="44" t="s">
        <v>223</v>
      </c>
      <c r="B54" s="44" t="s">
        <v>224</v>
      </c>
      <c r="C54" s="38"/>
      <c r="D54" s="38">
        <v>5</v>
      </c>
      <c r="E54" s="65"/>
      <c r="F54" s="30">
        <v>588</v>
      </c>
      <c r="G54" s="30">
        <v>196</v>
      </c>
      <c r="H54" s="30">
        <v>392</v>
      </c>
      <c r="I54" s="29">
        <v>242</v>
      </c>
      <c r="J54" s="30">
        <v>120</v>
      </c>
      <c r="K54" s="30">
        <v>30</v>
      </c>
      <c r="L54" s="78"/>
      <c r="M54" s="93"/>
      <c r="N54" s="94"/>
      <c r="O54" s="87"/>
      <c r="P54" s="129"/>
      <c r="Q54" s="147">
        <v>109</v>
      </c>
      <c r="R54" s="148">
        <v>200</v>
      </c>
      <c r="S54" s="87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129"/>
      <c r="AM54" s="147">
        <v>83</v>
      </c>
      <c r="AN54" s="148"/>
      <c r="AO54" s="147"/>
      <c r="AP54" s="148"/>
      <c r="AQ54" s="157"/>
    </row>
    <row r="55" spans="1:56" s="67" customFormat="1" ht="15">
      <c r="A55" s="44" t="s">
        <v>109</v>
      </c>
      <c r="B55" s="44" t="s">
        <v>32</v>
      </c>
      <c r="C55" s="64">
        <v>4</v>
      </c>
      <c r="D55" s="38"/>
      <c r="E55" s="70"/>
      <c r="F55" s="29"/>
      <c r="G55" s="29"/>
      <c r="H55" s="30"/>
      <c r="I55" s="29"/>
      <c r="J55" s="29"/>
      <c r="K55" s="29"/>
      <c r="L55" s="78">
        <v>144</v>
      </c>
      <c r="M55" s="93"/>
      <c r="N55" s="94"/>
      <c r="O55" s="87"/>
      <c r="P55" s="129"/>
      <c r="Q55" s="147"/>
      <c r="R55" s="120">
        <v>144</v>
      </c>
      <c r="S55" s="85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127"/>
      <c r="AM55" s="119"/>
      <c r="AN55" s="148"/>
      <c r="AO55" s="147"/>
      <c r="AP55" s="148"/>
      <c r="AQ55" s="157"/>
      <c r="BD55" s="219"/>
    </row>
    <row r="56" spans="1:43" s="67" customFormat="1" ht="15">
      <c r="A56" s="44" t="s">
        <v>110</v>
      </c>
      <c r="B56" s="44" t="s">
        <v>33</v>
      </c>
      <c r="C56" s="64">
        <v>5</v>
      </c>
      <c r="D56" s="38"/>
      <c r="E56" s="70"/>
      <c r="F56" s="29"/>
      <c r="G56" s="29"/>
      <c r="H56" s="30"/>
      <c r="I56" s="29"/>
      <c r="J56" s="29"/>
      <c r="K56" s="29"/>
      <c r="L56" s="78">
        <v>180</v>
      </c>
      <c r="M56" s="93"/>
      <c r="N56" s="94"/>
      <c r="O56" s="87"/>
      <c r="P56" s="129"/>
      <c r="Q56" s="147"/>
      <c r="R56" s="120"/>
      <c r="S56" s="85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127"/>
      <c r="AM56" s="119">
        <v>180</v>
      </c>
      <c r="AN56" s="148"/>
      <c r="AO56" s="147"/>
      <c r="AP56" s="148"/>
      <c r="AQ56" s="157"/>
    </row>
    <row r="57" spans="1:43" s="67" customFormat="1" ht="30" customHeight="1">
      <c r="A57" s="38" t="s">
        <v>225</v>
      </c>
      <c r="B57" s="38" t="s">
        <v>181</v>
      </c>
      <c r="C57" s="38"/>
      <c r="D57" s="38"/>
      <c r="E57" s="38" t="s">
        <v>258</v>
      </c>
      <c r="F57" s="29">
        <f>SUM(F58:F60)</f>
        <v>192</v>
      </c>
      <c r="G57" s="29">
        <f>SUM(G58:G60)</f>
        <v>64</v>
      </c>
      <c r="H57" s="29">
        <f>SUM(H58:H60)</f>
        <v>128</v>
      </c>
      <c r="I57" s="28">
        <f>SUM(I58)</f>
        <v>80</v>
      </c>
      <c r="J57" s="28">
        <f>SUM(J58:J60)</f>
        <v>28</v>
      </c>
      <c r="K57" s="29">
        <v>20</v>
      </c>
      <c r="L57" s="77"/>
      <c r="M57" s="95"/>
      <c r="N57" s="96"/>
      <c r="O57" s="91"/>
      <c r="P57" s="133"/>
      <c r="Q57" s="149"/>
      <c r="R57" s="150"/>
      <c r="S57" s="91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133"/>
      <c r="AM57" s="149"/>
      <c r="AN57" s="150"/>
      <c r="AO57" s="149"/>
      <c r="AP57" s="150"/>
      <c r="AQ57" s="157"/>
    </row>
    <row r="58" spans="1:43" s="67" customFormat="1" ht="30">
      <c r="A58" s="44" t="s">
        <v>102</v>
      </c>
      <c r="B58" s="64" t="s">
        <v>182</v>
      </c>
      <c r="C58" s="64"/>
      <c r="D58" s="64"/>
      <c r="E58" s="65"/>
      <c r="F58" s="30">
        <v>192</v>
      </c>
      <c r="G58" s="30">
        <v>64</v>
      </c>
      <c r="H58" s="30">
        <v>128</v>
      </c>
      <c r="I58" s="30">
        <v>80</v>
      </c>
      <c r="J58" s="30">
        <v>28</v>
      </c>
      <c r="K58" s="30">
        <v>20</v>
      </c>
      <c r="L58" s="78"/>
      <c r="M58" s="93"/>
      <c r="N58" s="94"/>
      <c r="O58" s="87"/>
      <c r="P58" s="129"/>
      <c r="Q58" s="147"/>
      <c r="R58" s="148"/>
      <c r="S58" s="87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129"/>
      <c r="AM58" s="164"/>
      <c r="AN58" s="165"/>
      <c r="AO58" s="147">
        <v>57</v>
      </c>
      <c r="AP58" s="148">
        <v>71</v>
      </c>
      <c r="AQ58" s="157"/>
    </row>
    <row r="59" spans="1:43" s="67" customFormat="1" ht="15">
      <c r="A59" s="44" t="s">
        <v>111</v>
      </c>
      <c r="B59" s="44" t="s">
        <v>32</v>
      </c>
      <c r="C59" s="64"/>
      <c r="D59" s="64">
        <v>7</v>
      </c>
      <c r="E59" s="65"/>
      <c r="F59" s="30"/>
      <c r="G59" s="30"/>
      <c r="H59" s="30"/>
      <c r="I59" s="30"/>
      <c r="J59" s="30"/>
      <c r="K59" s="30"/>
      <c r="L59" s="78">
        <v>108</v>
      </c>
      <c r="M59" s="93"/>
      <c r="N59" s="94"/>
      <c r="O59" s="87"/>
      <c r="P59" s="129"/>
      <c r="Q59" s="147"/>
      <c r="R59" s="148"/>
      <c r="S59" s="87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129"/>
      <c r="AM59" s="147"/>
      <c r="AN59" s="148"/>
      <c r="AO59" s="119">
        <v>108</v>
      </c>
      <c r="AP59" s="120"/>
      <c r="AQ59" s="157"/>
    </row>
    <row r="60" spans="1:43" s="67" customFormat="1" ht="15">
      <c r="A60" s="44" t="s">
        <v>112</v>
      </c>
      <c r="B60" s="44" t="s">
        <v>33</v>
      </c>
      <c r="C60" s="64"/>
      <c r="D60" s="64">
        <v>8</v>
      </c>
      <c r="E60" s="65"/>
      <c r="F60" s="30"/>
      <c r="G60" s="30"/>
      <c r="H60" s="30"/>
      <c r="I60" s="30"/>
      <c r="J60" s="30"/>
      <c r="K60" s="30"/>
      <c r="L60" s="78">
        <v>108</v>
      </c>
      <c r="M60" s="93"/>
      <c r="N60" s="94"/>
      <c r="O60" s="87"/>
      <c r="P60" s="129"/>
      <c r="Q60" s="147"/>
      <c r="R60" s="148"/>
      <c r="S60" s="87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129"/>
      <c r="AM60" s="147"/>
      <c r="AN60" s="148"/>
      <c r="AO60" s="119"/>
      <c r="AP60" s="120">
        <v>108</v>
      </c>
      <c r="AQ60" s="157"/>
    </row>
    <row r="61" spans="1:43" s="67" customFormat="1" ht="15">
      <c r="A61" s="38" t="s">
        <v>239</v>
      </c>
      <c r="B61" s="35" t="s">
        <v>240</v>
      </c>
      <c r="C61" s="64"/>
      <c r="D61" s="64"/>
      <c r="E61" s="65"/>
      <c r="F61" s="28">
        <v>51</v>
      </c>
      <c r="G61" s="28">
        <v>17</v>
      </c>
      <c r="H61" s="28">
        <v>34</v>
      </c>
      <c r="I61" s="28">
        <f>SUM(I62)</f>
        <v>20</v>
      </c>
      <c r="J61" s="28">
        <f>SUM(J62:J63)</f>
        <v>14</v>
      </c>
      <c r="K61" s="30"/>
      <c r="L61" s="78"/>
      <c r="M61" s="93"/>
      <c r="N61" s="94"/>
      <c r="O61" s="87"/>
      <c r="P61" s="129"/>
      <c r="Q61" s="233">
        <v>34</v>
      </c>
      <c r="R61" s="234"/>
      <c r="S61" s="79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121"/>
      <c r="AM61" s="109"/>
      <c r="AN61" s="110"/>
      <c r="AO61" s="109"/>
      <c r="AP61" s="110"/>
      <c r="AQ61" s="157"/>
    </row>
    <row r="62" spans="1:43" s="67" customFormat="1" ht="15" customHeight="1">
      <c r="A62" s="44" t="s">
        <v>108</v>
      </c>
      <c r="B62" s="44" t="s">
        <v>241</v>
      </c>
      <c r="C62" s="64"/>
      <c r="D62" s="64">
        <v>3</v>
      </c>
      <c r="E62" s="65"/>
      <c r="F62" s="30">
        <v>51</v>
      </c>
      <c r="G62" s="30">
        <v>17</v>
      </c>
      <c r="H62" s="30">
        <v>34</v>
      </c>
      <c r="I62" s="30">
        <v>20</v>
      </c>
      <c r="J62" s="30">
        <v>14</v>
      </c>
      <c r="K62" s="30"/>
      <c r="L62" s="78"/>
      <c r="M62" s="93"/>
      <c r="N62" s="94"/>
      <c r="O62" s="87"/>
      <c r="P62" s="129"/>
      <c r="Q62" s="147">
        <v>34</v>
      </c>
      <c r="R62" s="148"/>
      <c r="S62" s="87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129"/>
      <c r="AM62" s="147"/>
      <c r="AN62" s="148"/>
      <c r="AO62" s="147"/>
      <c r="AP62" s="148"/>
      <c r="AQ62" s="157"/>
    </row>
    <row r="63" spans="1:43" s="67" customFormat="1" ht="15">
      <c r="A63" s="44" t="s">
        <v>164</v>
      </c>
      <c r="B63" s="44" t="s">
        <v>32</v>
      </c>
      <c r="C63" s="64">
        <v>3</v>
      </c>
      <c r="D63" s="64"/>
      <c r="E63" s="65"/>
      <c r="F63" s="30"/>
      <c r="G63" s="30"/>
      <c r="H63" s="30"/>
      <c r="I63" s="30"/>
      <c r="J63" s="30"/>
      <c r="K63" s="30"/>
      <c r="L63" s="78">
        <v>108</v>
      </c>
      <c r="M63" s="93"/>
      <c r="N63" s="94"/>
      <c r="O63" s="87"/>
      <c r="P63" s="129"/>
      <c r="Q63" s="119">
        <v>108</v>
      </c>
      <c r="R63" s="148"/>
      <c r="S63" s="87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129"/>
      <c r="AM63" s="147"/>
      <c r="AN63" s="148"/>
      <c r="AO63" s="147"/>
      <c r="AP63" s="148"/>
      <c r="AQ63" s="157"/>
    </row>
    <row r="64" spans="1:43" s="67" customFormat="1" ht="24.75" customHeight="1">
      <c r="A64" s="35" t="s">
        <v>242</v>
      </c>
      <c r="B64" s="220" t="s">
        <v>243</v>
      </c>
      <c r="C64" s="38"/>
      <c r="D64" s="38"/>
      <c r="E64" s="38" t="s">
        <v>259</v>
      </c>
      <c r="F64" s="29"/>
      <c r="G64" s="29"/>
      <c r="H64" s="29"/>
      <c r="I64" s="28"/>
      <c r="J64" s="28"/>
      <c r="K64" s="29"/>
      <c r="L64" s="77"/>
      <c r="M64" s="95"/>
      <c r="N64" s="96"/>
      <c r="O64" s="91"/>
      <c r="P64" s="133"/>
      <c r="Q64" s="149"/>
      <c r="R64" s="150"/>
      <c r="S64" s="91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133"/>
      <c r="AM64" s="149"/>
      <c r="AN64" s="150"/>
      <c r="AO64" s="149"/>
      <c r="AP64" s="150"/>
      <c r="AQ64" s="157"/>
    </row>
    <row r="65" spans="1:43" s="67" customFormat="1" ht="18" customHeight="1">
      <c r="A65" s="44" t="s">
        <v>244</v>
      </c>
      <c r="B65" s="57" t="s">
        <v>245</v>
      </c>
      <c r="C65" s="64"/>
      <c r="D65" s="64"/>
      <c r="E65" s="65"/>
      <c r="F65" s="28">
        <v>341</v>
      </c>
      <c r="G65" s="28">
        <v>114</v>
      </c>
      <c r="H65" s="28">
        <v>227</v>
      </c>
      <c r="I65" s="28">
        <v>157</v>
      </c>
      <c r="J65" s="28">
        <v>70</v>
      </c>
      <c r="K65" s="30"/>
      <c r="L65" s="78"/>
      <c r="M65" s="93"/>
      <c r="N65" s="94"/>
      <c r="O65" s="87"/>
      <c r="P65" s="129"/>
      <c r="Q65" s="161"/>
      <c r="R65" s="162"/>
      <c r="S65" s="158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60"/>
      <c r="AM65" s="228">
        <f>SUM(AM66:AM69)</f>
        <v>137</v>
      </c>
      <c r="AN65" s="229">
        <v>90</v>
      </c>
      <c r="AO65" s="147"/>
      <c r="AP65" s="148"/>
      <c r="AQ65" s="157"/>
    </row>
    <row r="66" spans="1:43" s="67" customFormat="1" ht="18" customHeight="1">
      <c r="A66" s="44"/>
      <c r="B66" s="57" t="s">
        <v>246</v>
      </c>
      <c r="C66" s="64"/>
      <c r="D66" s="64"/>
      <c r="E66" s="65"/>
      <c r="F66" s="30">
        <v>135</v>
      </c>
      <c r="G66" s="30">
        <v>45</v>
      </c>
      <c r="H66" s="30">
        <v>90</v>
      </c>
      <c r="I66" s="30">
        <v>62</v>
      </c>
      <c r="J66" s="30">
        <v>28</v>
      </c>
      <c r="K66" s="30"/>
      <c r="L66" s="78"/>
      <c r="M66" s="93"/>
      <c r="N66" s="94"/>
      <c r="O66" s="87"/>
      <c r="P66" s="129"/>
      <c r="Q66" s="161"/>
      <c r="R66" s="162"/>
      <c r="S66" s="158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60"/>
      <c r="AM66" s="221">
        <v>68</v>
      </c>
      <c r="AN66" s="162">
        <v>22</v>
      </c>
      <c r="AO66" s="147"/>
      <c r="AP66" s="148"/>
      <c r="AQ66" s="157"/>
    </row>
    <row r="67" spans="1:43" s="67" customFormat="1" ht="18" customHeight="1">
      <c r="A67" s="44"/>
      <c r="B67" s="57" t="s">
        <v>247</v>
      </c>
      <c r="C67" s="64"/>
      <c r="D67" s="64">
        <v>5</v>
      </c>
      <c r="E67" s="65"/>
      <c r="F67" s="30">
        <v>132</v>
      </c>
      <c r="G67" s="30">
        <v>44</v>
      </c>
      <c r="H67" s="30">
        <v>88</v>
      </c>
      <c r="I67" s="30">
        <v>68</v>
      </c>
      <c r="J67" s="30">
        <v>20</v>
      </c>
      <c r="K67" s="30"/>
      <c r="L67" s="78"/>
      <c r="M67" s="93"/>
      <c r="N67" s="94"/>
      <c r="O67" s="87"/>
      <c r="P67" s="129"/>
      <c r="Q67" s="161"/>
      <c r="R67" s="162"/>
      <c r="S67" s="158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60"/>
      <c r="AM67" s="221">
        <v>44</v>
      </c>
      <c r="AN67" s="162">
        <v>44</v>
      </c>
      <c r="AO67" s="147"/>
      <c r="AP67" s="148"/>
      <c r="AQ67" s="157"/>
    </row>
    <row r="68" spans="1:43" s="67" customFormat="1" ht="18" customHeight="1">
      <c r="A68" s="44"/>
      <c r="B68" s="57" t="s">
        <v>248</v>
      </c>
      <c r="C68" s="64">
        <v>5</v>
      </c>
      <c r="D68" s="64"/>
      <c r="E68" s="65"/>
      <c r="F68" s="30">
        <v>27</v>
      </c>
      <c r="G68" s="30">
        <v>9</v>
      </c>
      <c r="H68" s="30">
        <v>18</v>
      </c>
      <c r="I68" s="30">
        <v>16</v>
      </c>
      <c r="J68" s="30">
        <v>2</v>
      </c>
      <c r="K68" s="30"/>
      <c r="L68" s="78"/>
      <c r="M68" s="93"/>
      <c r="N68" s="94"/>
      <c r="O68" s="87"/>
      <c r="P68" s="129"/>
      <c r="Q68" s="161"/>
      <c r="R68" s="162"/>
      <c r="S68" s="158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60"/>
      <c r="AM68" s="221">
        <v>18</v>
      </c>
      <c r="AN68" s="162"/>
      <c r="AO68" s="147"/>
      <c r="AP68" s="148"/>
      <c r="AQ68" s="157"/>
    </row>
    <row r="69" spans="1:43" s="67" customFormat="1" ht="18" customHeight="1">
      <c r="A69" s="44"/>
      <c r="B69" s="57" t="s">
        <v>249</v>
      </c>
      <c r="C69" s="64"/>
      <c r="D69" s="64"/>
      <c r="E69" s="65"/>
      <c r="F69" s="30">
        <v>11</v>
      </c>
      <c r="G69" s="30">
        <v>4</v>
      </c>
      <c r="H69" s="30">
        <v>7</v>
      </c>
      <c r="I69" s="30">
        <v>1</v>
      </c>
      <c r="J69" s="30">
        <v>6</v>
      </c>
      <c r="K69" s="30"/>
      <c r="L69" s="78"/>
      <c r="M69" s="93"/>
      <c r="N69" s="94"/>
      <c r="O69" s="87"/>
      <c r="P69" s="129"/>
      <c r="Q69" s="161"/>
      <c r="R69" s="162"/>
      <c r="S69" s="158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60"/>
      <c r="AM69" s="221">
        <v>7</v>
      </c>
      <c r="AN69" s="162"/>
      <c r="AO69" s="147"/>
      <c r="AP69" s="148"/>
      <c r="AQ69" s="157"/>
    </row>
    <row r="70" spans="1:43" s="67" customFormat="1" ht="18" customHeight="1">
      <c r="A70" s="44"/>
      <c r="B70" s="57" t="s">
        <v>250</v>
      </c>
      <c r="C70" s="64">
        <v>6</v>
      </c>
      <c r="D70" s="64"/>
      <c r="E70" s="65"/>
      <c r="F70" s="30">
        <v>36</v>
      </c>
      <c r="G70" s="30">
        <v>12</v>
      </c>
      <c r="H70" s="30">
        <v>24</v>
      </c>
      <c r="I70" s="30">
        <v>10</v>
      </c>
      <c r="J70" s="30">
        <v>14</v>
      </c>
      <c r="K70" s="30"/>
      <c r="L70" s="78"/>
      <c r="M70" s="93"/>
      <c r="N70" s="94"/>
      <c r="O70" s="87"/>
      <c r="P70" s="129"/>
      <c r="Q70" s="161"/>
      <c r="R70" s="162"/>
      <c r="S70" s="158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60"/>
      <c r="AM70" s="221"/>
      <c r="AN70" s="162">
        <v>24</v>
      </c>
      <c r="AO70" s="147"/>
      <c r="AP70" s="148"/>
      <c r="AQ70" s="157"/>
    </row>
    <row r="71" spans="1:43" s="67" customFormat="1" ht="15">
      <c r="A71" s="201" t="s">
        <v>251</v>
      </c>
      <c r="B71" s="201" t="s">
        <v>33</v>
      </c>
      <c r="C71" s="64"/>
      <c r="D71" s="64">
        <v>6</v>
      </c>
      <c r="E71" s="65"/>
      <c r="F71" s="30"/>
      <c r="G71" s="30"/>
      <c r="H71" s="30"/>
      <c r="I71" s="30"/>
      <c r="J71" s="30"/>
      <c r="K71" s="30"/>
      <c r="L71" s="196">
        <v>288</v>
      </c>
      <c r="M71" s="198"/>
      <c r="N71" s="199"/>
      <c r="O71" s="92"/>
      <c r="P71" s="134"/>
      <c r="Q71" s="143"/>
      <c r="R71" s="144"/>
      <c r="S71" s="92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134"/>
      <c r="AM71" s="197"/>
      <c r="AN71" s="154">
        <v>288</v>
      </c>
      <c r="AO71" s="192"/>
      <c r="AP71" s="193"/>
      <c r="AQ71" s="157"/>
    </row>
    <row r="72" spans="1:43" s="214" customFormat="1" ht="17.25" customHeight="1">
      <c r="A72" s="35" t="s">
        <v>123</v>
      </c>
      <c r="B72" s="201" t="s">
        <v>116</v>
      </c>
      <c r="C72" s="202"/>
      <c r="D72" s="202"/>
      <c r="E72" s="203"/>
      <c r="F72" s="203"/>
      <c r="G72" s="203"/>
      <c r="H72" s="203"/>
      <c r="I72" s="203"/>
      <c r="J72" s="203"/>
      <c r="K72" s="203"/>
      <c r="L72" s="204"/>
      <c r="M72" s="205"/>
      <c r="N72" s="205"/>
      <c r="O72" s="205"/>
      <c r="P72" s="206"/>
      <c r="Q72" s="207"/>
      <c r="R72" s="208"/>
      <c r="S72" s="209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06"/>
      <c r="AM72" s="211"/>
      <c r="AN72" s="208"/>
      <c r="AO72" s="212"/>
      <c r="AP72" s="119">
        <v>144</v>
      </c>
      <c r="AQ72" s="213"/>
    </row>
    <row r="73" spans="1:43" s="67" customFormat="1" ht="18.75" customHeight="1">
      <c r="A73" s="35"/>
      <c r="B73" s="35"/>
      <c r="C73" s="38"/>
      <c r="D73" s="38"/>
      <c r="E73" s="70"/>
      <c r="F73" s="29"/>
      <c r="G73" s="29"/>
      <c r="H73" s="29"/>
      <c r="I73" s="29"/>
      <c r="J73" s="29"/>
      <c r="K73" s="29"/>
      <c r="L73" s="77"/>
      <c r="M73" s="95"/>
      <c r="N73" s="96"/>
      <c r="O73" s="91"/>
      <c r="P73" s="133"/>
      <c r="Q73" s="149"/>
      <c r="R73" s="150"/>
      <c r="S73" s="91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133"/>
      <c r="AM73" s="149"/>
      <c r="AN73" s="150"/>
      <c r="AO73" s="149"/>
      <c r="AP73" s="150"/>
      <c r="AQ73" s="157"/>
    </row>
    <row r="74" spans="1:43" s="67" customFormat="1" ht="18.75" customHeight="1">
      <c r="A74" s="284" t="s">
        <v>158</v>
      </c>
      <c r="B74" s="284"/>
      <c r="C74" s="38"/>
      <c r="D74" s="38"/>
      <c r="E74" s="38"/>
      <c r="F74" s="29">
        <v>5886</v>
      </c>
      <c r="G74" s="29">
        <f>SUM(G25,G33,G36)</f>
        <v>1494</v>
      </c>
      <c r="H74" s="29">
        <f>SUM(H9,H25,H33,H36)</f>
        <v>4392</v>
      </c>
      <c r="I74" s="29">
        <f>SUM(I9,I25,I33,I36)</f>
        <v>2714</v>
      </c>
      <c r="J74" s="29">
        <f>SUM(J9,J25,J33,J36)</f>
        <v>1608</v>
      </c>
      <c r="K74" s="29">
        <v>70</v>
      </c>
      <c r="L74" s="77">
        <f>SUM(L55:L72)</f>
        <v>936</v>
      </c>
      <c r="M74" s="95"/>
      <c r="N74" s="96"/>
      <c r="O74" s="91"/>
      <c r="P74" s="133"/>
      <c r="Q74" s="149"/>
      <c r="R74" s="150"/>
      <c r="S74" s="91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133"/>
      <c r="AM74" s="149"/>
      <c r="AN74" s="150"/>
      <c r="AO74" s="149"/>
      <c r="AP74" s="150"/>
      <c r="AQ74" s="157"/>
    </row>
    <row r="75" spans="1:43" s="67" customFormat="1" ht="17.25" customHeight="1">
      <c r="A75" s="284" t="s">
        <v>169</v>
      </c>
      <c r="B75" s="284"/>
      <c r="C75" s="38"/>
      <c r="D75" s="38"/>
      <c r="E75" s="38"/>
      <c r="F75" s="29"/>
      <c r="G75" s="29"/>
      <c r="H75" s="29"/>
      <c r="I75" s="29"/>
      <c r="J75" s="29"/>
      <c r="K75" s="29"/>
      <c r="L75" s="77"/>
      <c r="M75" s="95">
        <v>36</v>
      </c>
      <c r="N75" s="96">
        <v>36</v>
      </c>
      <c r="O75" s="91"/>
      <c r="P75" s="133"/>
      <c r="Q75" s="149">
        <v>36</v>
      </c>
      <c r="R75" s="150">
        <v>36</v>
      </c>
      <c r="S75" s="91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133"/>
      <c r="AM75" s="149">
        <v>36</v>
      </c>
      <c r="AN75" s="150">
        <v>36</v>
      </c>
      <c r="AO75" s="149">
        <v>36</v>
      </c>
      <c r="AP75" s="150">
        <v>36</v>
      </c>
      <c r="AQ75" s="157"/>
    </row>
    <row r="76" spans="1:43" s="27" customFormat="1" ht="13.5" customHeight="1">
      <c r="A76" s="277" t="s">
        <v>166</v>
      </c>
      <c r="B76" s="278"/>
      <c r="C76" s="278"/>
      <c r="D76" s="278"/>
      <c r="E76" s="278"/>
      <c r="F76" s="278"/>
      <c r="G76" s="278"/>
      <c r="H76" s="279" t="s">
        <v>6</v>
      </c>
      <c r="I76" s="298" t="s">
        <v>40</v>
      </c>
      <c r="J76" s="298"/>
      <c r="K76" s="298"/>
      <c r="L76" s="294"/>
      <c r="M76" s="119">
        <v>612</v>
      </c>
      <c r="N76" s="120">
        <v>792</v>
      </c>
      <c r="O76" s="85"/>
      <c r="P76" s="127"/>
      <c r="Q76" s="119">
        <v>504</v>
      </c>
      <c r="R76" s="120">
        <v>648</v>
      </c>
      <c r="S76" s="85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127"/>
      <c r="AM76" s="153">
        <v>432</v>
      </c>
      <c r="AN76" s="154">
        <v>504</v>
      </c>
      <c r="AO76" s="149">
        <v>504</v>
      </c>
      <c r="AP76" s="154">
        <v>396</v>
      </c>
      <c r="AQ76" s="155"/>
    </row>
    <row r="77" spans="1:43" s="27" customFormat="1" ht="12.75" customHeight="1">
      <c r="A77" s="278"/>
      <c r="B77" s="278"/>
      <c r="C77" s="278"/>
      <c r="D77" s="278"/>
      <c r="E77" s="278"/>
      <c r="F77" s="278"/>
      <c r="G77" s="278"/>
      <c r="H77" s="279"/>
      <c r="I77" s="291" t="s">
        <v>7</v>
      </c>
      <c r="J77" s="291"/>
      <c r="K77" s="291"/>
      <c r="L77" s="292"/>
      <c r="M77" s="97">
        <v>0</v>
      </c>
      <c r="N77" s="98">
        <v>0</v>
      </c>
      <c r="O77" s="85"/>
      <c r="P77" s="127"/>
      <c r="Q77" s="119">
        <v>108</v>
      </c>
      <c r="R77" s="120">
        <v>144</v>
      </c>
      <c r="S77" s="85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127"/>
      <c r="AM77" s="119">
        <v>0</v>
      </c>
      <c r="AN77" s="120">
        <v>288</v>
      </c>
      <c r="AO77" s="119">
        <v>108</v>
      </c>
      <c r="AP77" s="120"/>
      <c r="AQ77" s="155"/>
    </row>
    <row r="78" spans="1:43" s="27" customFormat="1" ht="30" customHeight="1">
      <c r="A78" s="297" t="s">
        <v>167</v>
      </c>
      <c r="B78" s="297"/>
      <c r="C78" s="297"/>
      <c r="D78" s="297"/>
      <c r="E78" s="297"/>
      <c r="F78" s="297"/>
      <c r="G78" s="297"/>
      <c r="H78" s="285"/>
      <c r="I78" s="288" t="s">
        <v>124</v>
      </c>
      <c r="J78" s="289"/>
      <c r="K78" s="289"/>
      <c r="L78" s="290"/>
      <c r="M78" s="166"/>
      <c r="N78" s="167"/>
      <c r="O78" s="85"/>
      <c r="P78" s="127"/>
      <c r="Q78" s="168"/>
      <c r="R78" s="169"/>
      <c r="S78" s="85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127"/>
      <c r="AM78" s="168">
        <v>180</v>
      </c>
      <c r="AN78" s="169"/>
      <c r="AO78" s="168"/>
      <c r="AP78" s="169" t="s">
        <v>253</v>
      </c>
      <c r="AQ78" s="155"/>
    </row>
    <row r="79" spans="1:43" s="27" customFormat="1" ht="18" customHeight="1">
      <c r="A79" s="287" t="s">
        <v>168</v>
      </c>
      <c r="B79" s="287"/>
      <c r="C79" s="287"/>
      <c r="D79" s="287"/>
      <c r="E79" s="287"/>
      <c r="F79" s="287"/>
      <c r="G79" s="287"/>
      <c r="H79" s="285"/>
      <c r="I79" s="294" t="s">
        <v>41</v>
      </c>
      <c r="J79" s="295"/>
      <c r="K79" s="295"/>
      <c r="L79" s="296"/>
      <c r="M79" s="97">
        <v>0</v>
      </c>
      <c r="N79" s="98">
        <v>3</v>
      </c>
      <c r="O79" s="85"/>
      <c r="P79" s="127"/>
      <c r="Q79" s="119">
        <v>0</v>
      </c>
      <c r="R79" s="120">
        <v>3</v>
      </c>
      <c r="S79" s="85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127"/>
      <c r="AM79" s="119">
        <v>1</v>
      </c>
      <c r="AN79" s="120">
        <v>2</v>
      </c>
      <c r="AO79" s="119">
        <v>0</v>
      </c>
      <c r="AP79" s="120">
        <v>3</v>
      </c>
      <c r="AQ79" s="155"/>
    </row>
    <row r="80" spans="1:43" s="27" customFormat="1" ht="15" customHeight="1">
      <c r="A80" s="293" t="s">
        <v>254</v>
      </c>
      <c r="B80" s="293"/>
      <c r="C80" s="293"/>
      <c r="D80" s="293"/>
      <c r="E80" s="293"/>
      <c r="F80" s="293"/>
      <c r="G80" s="293"/>
      <c r="H80" s="285"/>
      <c r="I80" s="291" t="s">
        <v>43</v>
      </c>
      <c r="J80" s="291"/>
      <c r="K80" s="291"/>
      <c r="L80" s="292"/>
      <c r="M80" s="97">
        <v>3</v>
      </c>
      <c r="N80" s="98">
        <v>8</v>
      </c>
      <c r="O80" s="85"/>
      <c r="P80" s="127"/>
      <c r="Q80" s="119">
        <v>2</v>
      </c>
      <c r="R80" s="120">
        <v>0</v>
      </c>
      <c r="S80" s="85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127"/>
      <c r="AM80" s="119">
        <v>3</v>
      </c>
      <c r="AN80" s="120">
        <v>3</v>
      </c>
      <c r="AO80" s="119">
        <v>6</v>
      </c>
      <c r="AP80" s="120">
        <v>3</v>
      </c>
      <c r="AQ80" s="155"/>
    </row>
    <row r="81" spans="1:43" s="27" customFormat="1" ht="15">
      <c r="A81" s="293" t="s">
        <v>172</v>
      </c>
      <c r="B81" s="293"/>
      <c r="C81" s="293"/>
      <c r="D81" s="293"/>
      <c r="E81" s="293"/>
      <c r="F81" s="293"/>
      <c r="G81" s="293"/>
      <c r="H81" s="285"/>
      <c r="I81" s="291" t="s">
        <v>42</v>
      </c>
      <c r="J81" s="291"/>
      <c r="K81" s="291"/>
      <c r="L81" s="292"/>
      <c r="M81" s="97">
        <v>1</v>
      </c>
      <c r="N81" s="102">
        <v>1</v>
      </c>
      <c r="O81" s="85"/>
      <c r="P81" s="127"/>
      <c r="Q81" s="119">
        <v>4</v>
      </c>
      <c r="R81" s="120">
        <v>2</v>
      </c>
      <c r="S81" s="85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127"/>
      <c r="AM81" s="119">
        <v>2</v>
      </c>
      <c r="AN81" s="120">
        <v>2</v>
      </c>
      <c r="AO81" s="119">
        <v>3</v>
      </c>
      <c r="AP81" s="120">
        <v>1</v>
      </c>
      <c r="AQ81" s="155"/>
    </row>
    <row r="82" spans="1:42" s="16" customFormat="1" ht="41.25" customHeight="1">
      <c r="A82" s="286"/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/>
      <c r="AO82" s="286"/>
      <c r="AP82" s="286"/>
    </row>
    <row r="83" spans="1:41" s="16" customFormat="1" ht="15">
      <c r="A83"/>
      <c r="B83" s="200"/>
      <c r="C83" s="200"/>
      <c r="D83" s="200"/>
      <c r="E83" s="200"/>
      <c r="F83" s="200"/>
      <c r="G83"/>
      <c r="H83"/>
      <c r="I83"/>
      <c r="J83" s="194"/>
      <c r="K83" s="194"/>
      <c r="L83" s="194"/>
      <c r="M83" s="194"/>
      <c r="N83" s="194"/>
      <c r="O83" s="194"/>
      <c r="P83" s="194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</row>
    <row r="84" spans="1:16" s="16" customFormat="1" ht="8.25" customHeight="1">
      <c r="A84"/>
      <c r="B84" s="200"/>
      <c r="C84" s="200"/>
      <c r="D84" s="200"/>
      <c r="E84" s="200"/>
      <c r="F84" s="200"/>
      <c r="G84"/>
      <c r="H84"/>
      <c r="I84"/>
      <c r="J84"/>
      <c r="K84"/>
      <c r="L84"/>
      <c r="M84"/>
      <c r="N84"/>
      <c r="O84"/>
      <c r="P84"/>
    </row>
    <row r="85" spans="1:16" s="16" customFormat="1" ht="14.25" customHeight="1" hidden="1">
      <c r="A85"/>
      <c r="B85" s="200"/>
      <c r="C85" s="200"/>
      <c r="D85" s="200"/>
      <c r="E85" s="200"/>
      <c r="F85" s="200"/>
      <c r="G85"/>
      <c r="H85"/>
      <c r="I85"/>
      <c r="J85"/>
      <c r="K85"/>
      <c r="L85"/>
      <c r="M85"/>
      <c r="N85"/>
      <c r="O85"/>
      <c r="P85"/>
    </row>
    <row r="86" spans="1:16" s="16" customFormat="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s="17" customFormat="1" ht="20.2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ht="20.25" customHeight="1"/>
    <row r="89" ht="15" customHeight="1"/>
    <row r="90" ht="14.25" customHeight="1"/>
    <row r="93" ht="16.5" customHeight="1"/>
    <row r="94" ht="16.5" customHeight="1"/>
  </sheetData>
  <sheetProtection/>
  <mergeCells count="37">
    <mergeCell ref="M2:AP2"/>
    <mergeCell ref="M3:N3"/>
    <mergeCell ref="M4:AP4"/>
    <mergeCell ref="F3:F7"/>
    <mergeCell ref="H4:H7"/>
    <mergeCell ref="I5:I7"/>
    <mergeCell ref="J5:J7"/>
    <mergeCell ref="K5:K7"/>
    <mergeCell ref="F2:K2"/>
    <mergeCell ref="Q3:R3"/>
    <mergeCell ref="D2:D7"/>
    <mergeCell ref="A80:G80"/>
    <mergeCell ref="G3:G7"/>
    <mergeCell ref="I79:L79"/>
    <mergeCell ref="E2:E7"/>
    <mergeCell ref="I4:K4"/>
    <mergeCell ref="A78:G78"/>
    <mergeCell ref="A2:A7"/>
    <mergeCell ref="I77:L77"/>
    <mergeCell ref="I76:L76"/>
    <mergeCell ref="H76:H81"/>
    <mergeCell ref="A82:AP82"/>
    <mergeCell ref="A79:G79"/>
    <mergeCell ref="I78:L78"/>
    <mergeCell ref="I81:L81"/>
    <mergeCell ref="I80:L80"/>
    <mergeCell ref="A81:G81"/>
    <mergeCell ref="B2:B7"/>
    <mergeCell ref="C2:C7"/>
    <mergeCell ref="A1:AP1"/>
    <mergeCell ref="A76:G77"/>
    <mergeCell ref="L2:L7"/>
    <mergeCell ref="H3:K3"/>
    <mergeCell ref="AO3:AP3"/>
    <mergeCell ref="AM3:AN3"/>
    <mergeCell ref="A75:B75"/>
    <mergeCell ref="A74:B74"/>
  </mergeCells>
  <printOptions/>
  <pageMargins left="0.1968503937007874" right="0.1968503937007874" top="0.15748031496062992" bottom="0.1968503937007874" header="0.31496062992125984" footer="0.31496062992125984"/>
  <pageSetup horizontalDpi="1200" verticalDpi="1200" orientation="portrait" paperSize="8" scale="75" r:id="rId1"/>
  <ignoredErrors>
    <ignoredError sqref="H20:J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K8"/>
  <sheetViews>
    <sheetView zoomScalePageLayoutView="0" workbookViewId="0" topLeftCell="A1">
      <selection activeCell="J7" sqref="J7:J8"/>
    </sheetView>
  </sheetViews>
  <sheetFormatPr defaultColWidth="9.140625" defaultRowHeight="15"/>
  <sheetData>
    <row r="1" spans="3:37" ht="15.75">
      <c r="C1">
        <v>1</v>
      </c>
      <c r="D1">
        <v>5</v>
      </c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</row>
    <row r="2" spans="1:5" ht="15.75">
      <c r="A2" s="5" t="s">
        <v>19</v>
      </c>
      <c r="C2">
        <v>2</v>
      </c>
      <c r="D2">
        <v>10</v>
      </c>
      <c r="E2" t="s">
        <v>25</v>
      </c>
    </row>
    <row r="3" spans="1:10" ht="15.75">
      <c r="A3" s="5" t="s">
        <v>20</v>
      </c>
      <c r="C3">
        <v>3</v>
      </c>
      <c r="E3" t="s">
        <v>27</v>
      </c>
      <c r="J3" t="s">
        <v>28</v>
      </c>
    </row>
    <row r="4" spans="1:10" ht="15.75">
      <c r="A4" s="5" t="s">
        <v>21</v>
      </c>
      <c r="C4">
        <v>4</v>
      </c>
      <c r="E4" t="s">
        <v>26</v>
      </c>
      <c r="J4" t="s">
        <v>16</v>
      </c>
    </row>
    <row r="5" ht="15">
      <c r="C5">
        <v>5</v>
      </c>
    </row>
    <row r="6" ht="15">
      <c r="C6">
        <v>6</v>
      </c>
    </row>
    <row r="7" spans="3:10" ht="15">
      <c r="C7">
        <v>0</v>
      </c>
      <c r="J7" t="s">
        <v>15</v>
      </c>
    </row>
    <row r="8" ht="15">
      <c r="J8" t="s">
        <v>29</v>
      </c>
    </row>
  </sheetData>
  <sheetProtection/>
  <mergeCells count="1">
    <mergeCell ref="J1:A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70" zoomScalePageLayoutView="0" workbookViewId="0" topLeftCell="A1">
      <selection activeCell="A3" sqref="A3:J3"/>
    </sheetView>
  </sheetViews>
  <sheetFormatPr defaultColWidth="9.140625" defaultRowHeight="15"/>
  <sheetData>
    <row r="1" spans="2:8" ht="15">
      <c r="B1" s="307" t="s">
        <v>52</v>
      </c>
      <c r="C1" s="307"/>
      <c r="D1" s="307"/>
      <c r="E1" s="307"/>
      <c r="F1" s="307"/>
      <c r="G1" s="307"/>
      <c r="H1" s="307"/>
    </row>
    <row r="3" spans="1:10" ht="15">
      <c r="A3" s="309" t="s">
        <v>54</v>
      </c>
      <c r="B3" s="309"/>
      <c r="C3" s="309"/>
      <c r="D3" s="309"/>
      <c r="E3" s="309"/>
      <c r="F3" s="309"/>
      <c r="G3" s="309"/>
      <c r="H3" s="309"/>
      <c r="I3" s="309"/>
      <c r="J3" s="309"/>
    </row>
    <row r="4" spans="1:10" ht="15">
      <c r="A4" s="309" t="s">
        <v>55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5">
      <c r="A5" s="308" t="s">
        <v>53</v>
      </c>
      <c r="B5" s="308"/>
      <c r="C5" s="308"/>
      <c r="D5" s="308"/>
      <c r="E5" s="308"/>
      <c r="F5" s="308"/>
      <c r="G5" s="308"/>
      <c r="H5" s="308"/>
      <c r="I5" s="308"/>
      <c r="J5" s="308"/>
    </row>
    <row r="6" spans="1:9" ht="15">
      <c r="A6" s="21" t="s">
        <v>53</v>
      </c>
      <c r="B6" s="21"/>
      <c r="C6" s="21"/>
      <c r="D6" s="21"/>
      <c r="E6" s="21"/>
      <c r="F6" s="21"/>
      <c r="G6" s="21"/>
      <c r="H6" s="21"/>
      <c r="I6" s="21"/>
    </row>
    <row r="7" spans="1:9" ht="15">
      <c r="A7" s="21" t="s">
        <v>53</v>
      </c>
      <c r="B7" s="21"/>
      <c r="C7" s="21"/>
      <c r="D7" s="21"/>
      <c r="E7" s="21"/>
      <c r="F7" s="21"/>
      <c r="G7" s="21"/>
      <c r="H7" s="21"/>
      <c r="I7" s="21"/>
    </row>
    <row r="8" spans="1:9" ht="15">
      <c r="A8" s="21" t="s">
        <v>53</v>
      </c>
      <c r="B8" s="21"/>
      <c r="C8" s="21"/>
      <c r="D8" s="21"/>
      <c r="E8" s="21"/>
      <c r="F8" s="21"/>
      <c r="G8" s="21"/>
      <c r="H8" s="21"/>
      <c r="I8" s="21"/>
    </row>
    <row r="9" spans="1:9" ht="15">
      <c r="A9" s="21" t="s">
        <v>53</v>
      </c>
      <c r="B9" s="21"/>
      <c r="C9" s="21"/>
      <c r="D9" s="21"/>
      <c r="E9" s="21"/>
      <c r="F9" s="21"/>
      <c r="G9" s="21"/>
      <c r="H9" s="21"/>
      <c r="I9" s="21"/>
    </row>
    <row r="10" spans="1:9" ht="15">
      <c r="A10" s="21" t="s">
        <v>53</v>
      </c>
      <c r="B10" s="21"/>
      <c r="C10" s="21"/>
      <c r="D10" s="21"/>
      <c r="E10" s="21"/>
      <c r="F10" s="21"/>
      <c r="G10" s="21"/>
      <c r="H10" s="21"/>
      <c r="I10" s="21"/>
    </row>
    <row r="13" ht="15">
      <c r="E13" t="s">
        <v>51</v>
      </c>
    </row>
  </sheetData>
  <sheetProtection/>
  <mergeCells count="4">
    <mergeCell ref="B1:H1"/>
    <mergeCell ref="A5:J5"/>
    <mergeCell ref="A3:J3"/>
    <mergeCell ref="A4:J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5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3.421875" style="0" bestFit="1" customWidth="1"/>
    <col min="2" max="2" width="91.421875" style="0" customWidth="1"/>
  </cols>
  <sheetData>
    <row r="1" spans="1:2" ht="36" customHeight="1">
      <c r="A1" s="178"/>
      <c r="B1" s="180" t="s">
        <v>215</v>
      </c>
    </row>
    <row r="2" spans="1:2" ht="15">
      <c r="A2" s="181" t="s">
        <v>57</v>
      </c>
      <c r="B2" s="179" t="s">
        <v>56</v>
      </c>
    </row>
    <row r="3" spans="1:2" ht="15">
      <c r="A3" s="310" t="s">
        <v>210</v>
      </c>
      <c r="B3" s="311"/>
    </row>
    <row r="4" spans="1:2" ht="15">
      <c r="A4" s="182"/>
      <c r="B4" s="183" t="s">
        <v>183</v>
      </c>
    </row>
    <row r="5" spans="1:2" ht="15">
      <c r="A5" s="182"/>
      <c r="B5" s="183" t="s">
        <v>184</v>
      </c>
    </row>
    <row r="6" spans="1:2" ht="15">
      <c r="A6" s="182"/>
      <c r="B6" s="183" t="s">
        <v>185</v>
      </c>
    </row>
    <row r="7" spans="1:2" ht="15">
      <c r="A7" s="182"/>
      <c r="B7" s="183" t="s">
        <v>186</v>
      </c>
    </row>
    <row r="8" spans="1:2" ht="15">
      <c r="A8" s="182"/>
      <c r="B8" s="183" t="s">
        <v>187</v>
      </c>
    </row>
    <row r="9" spans="1:2" ht="15">
      <c r="A9" s="182"/>
      <c r="B9" s="183" t="s">
        <v>188</v>
      </c>
    </row>
    <row r="10" spans="1:2" ht="15">
      <c r="A10" s="182"/>
      <c r="B10" s="183" t="s">
        <v>189</v>
      </c>
    </row>
    <row r="11" spans="1:2" ht="15">
      <c r="A11" s="182"/>
      <c r="B11" s="183" t="s">
        <v>190</v>
      </c>
    </row>
    <row r="12" spans="1:2" ht="15">
      <c r="A12" s="182"/>
      <c r="B12" s="183" t="s">
        <v>191</v>
      </c>
    </row>
    <row r="13" spans="1:2" ht="15">
      <c r="A13" s="184"/>
      <c r="B13" s="187"/>
    </row>
    <row r="14" spans="1:2" ht="15">
      <c r="A14" s="310" t="s">
        <v>211</v>
      </c>
      <c r="B14" s="311"/>
    </row>
    <row r="15" spans="1:2" ht="15">
      <c r="A15" s="184"/>
      <c r="B15" s="183" t="s">
        <v>192</v>
      </c>
    </row>
    <row r="16" spans="1:2" ht="15">
      <c r="A16" s="184"/>
      <c r="B16" s="183" t="s">
        <v>193</v>
      </c>
    </row>
    <row r="17" spans="1:2" ht="15">
      <c r="A17" s="184"/>
      <c r="B17" s="183" t="s">
        <v>194</v>
      </c>
    </row>
    <row r="18" spans="1:2" ht="14.25" customHeight="1">
      <c r="A18" s="185"/>
      <c r="B18" s="186" t="s">
        <v>195</v>
      </c>
    </row>
    <row r="19" spans="1:2" ht="14.25" customHeight="1">
      <c r="A19" s="185"/>
      <c r="B19" s="186" t="s">
        <v>196</v>
      </c>
    </row>
    <row r="20" spans="1:2" ht="14.25" customHeight="1">
      <c r="A20" s="185"/>
      <c r="B20" s="186" t="s">
        <v>197</v>
      </c>
    </row>
    <row r="21" spans="1:2" ht="14.25" customHeight="1">
      <c r="A21" s="185"/>
      <c r="B21" s="183" t="s">
        <v>198</v>
      </c>
    </row>
    <row r="22" spans="1:2" ht="15">
      <c r="A22" s="184"/>
      <c r="B22" s="184" t="s">
        <v>199</v>
      </c>
    </row>
    <row r="23" spans="1:2" ht="13.5" customHeight="1">
      <c r="A23" s="184"/>
      <c r="B23" s="187" t="s">
        <v>200</v>
      </c>
    </row>
    <row r="24" spans="1:2" ht="15">
      <c r="A24" s="310" t="s">
        <v>212</v>
      </c>
      <c r="B24" s="311"/>
    </row>
    <row r="25" spans="1:2" ht="15">
      <c r="A25" s="184"/>
      <c r="B25" s="184" t="s">
        <v>201</v>
      </c>
    </row>
    <row r="26" spans="1:2" ht="15">
      <c r="A26" s="184"/>
      <c r="B26" s="184" t="s">
        <v>202</v>
      </c>
    </row>
    <row r="27" spans="1:2" ht="15">
      <c r="A27" s="184"/>
      <c r="B27" s="184" t="s">
        <v>203</v>
      </c>
    </row>
    <row r="28" spans="1:2" ht="15">
      <c r="A28" s="184"/>
      <c r="B28" s="184" t="s">
        <v>204</v>
      </c>
    </row>
    <row r="29" spans="1:2" ht="15">
      <c r="A29" s="310" t="s">
        <v>213</v>
      </c>
      <c r="B29" s="311"/>
    </row>
    <row r="30" spans="1:2" ht="15">
      <c r="A30" s="181"/>
      <c r="B30" s="184" t="s">
        <v>205</v>
      </c>
    </row>
    <row r="31" spans="1:2" ht="15">
      <c r="A31" s="181"/>
      <c r="B31" s="184" t="s">
        <v>206</v>
      </c>
    </row>
    <row r="32" spans="1:2" ht="16.5" customHeight="1">
      <c r="A32" s="181"/>
      <c r="B32" s="184" t="s">
        <v>207</v>
      </c>
    </row>
    <row r="33" spans="1:2" ht="15">
      <c r="A33" s="310" t="s">
        <v>214</v>
      </c>
      <c r="B33" s="311"/>
    </row>
    <row r="34" spans="1:2" ht="15">
      <c r="A34" s="181"/>
      <c r="B34" s="184" t="s">
        <v>208</v>
      </c>
    </row>
    <row r="35" spans="1:2" ht="15">
      <c r="A35" s="181"/>
      <c r="B35" s="184" t="s">
        <v>209</v>
      </c>
    </row>
  </sheetData>
  <sheetProtection/>
  <mergeCells count="5">
    <mergeCell ref="A33:B33"/>
    <mergeCell ref="A3:B3"/>
    <mergeCell ref="A14:B14"/>
    <mergeCell ref="A24:B24"/>
    <mergeCell ref="A29:B29"/>
  </mergeCells>
  <printOptions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6"/>
  <sheetViews>
    <sheetView view="pageBreakPreview" zoomScale="200" zoomScaleSheetLayoutView="200" zoomScalePageLayoutView="0" workbookViewId="0" topLeftCell="AA1">
      <selection activeCell="BH11" sqref="BH11"/>
    </sheetView>
  </sheetViews>
  <sheetFormatPr defaultColWidth="1.7109375" defaultRowHeight="9.75" customHeight="1"/>
  <cols>
    <col min="1" max="1" width="2.7109375" style="22" customWidth="1"/>
    <col min="2" max="2" width="1.7109375" style="22" customWidth="1"/>
    <col min="3" max="3" width="2.00390625" style="22" customWidth="1"/>
    <col min="4" max="4" width="1.7109375" style="22" customWidth="1"/>
    <col min="5" max="5" width="2.00390625" style="22" customWidth="1"/>
    <col min="6" max="6" width="2.140625" style="22" customWidth="1"/>
    <col min="7" max="7" width="2.00390625" style="22" customWidth="1"/>
    <col min="8" max="8" width="2.421875" style="22" bestFit="1" customWidth="1"/>
    <col min="9" max="9" width="2.140625" style="22" customWidth="1"/>
    <col min="10" max="10" width="2.00390625" style="22" customWidth="1"/>
    <col min="11" max="14" width="2.421875" style="22" bestFit="1" customWidth="1"/>
    <col min="15" max="15" width="2.140625" style="22" customWidth="1"/>
    <col min="16" max="16" width="2.421875" style="22" bestFit="1" customWidth="1"/>
    <col min="17" max="17" width="2.28125" style="22" customWidth="1"/>
    <col min="18" max="18" width="2.57421875" style="22" customWidth="1"/>
    <col min="19" max="20" width="2.28125" style="22" customWidth="1"/>
    <col min="21" max="21" width="2.140625" style="22" customWidth="1"/>
    <col min="22" max="23" width="2.421875" style="22" bestFit="1" customWidth="1"/>
    <col min="24" max="24" width="2.28125" style="22" customWidth="1"/>
    <col min="25" max="44" width="2.421875" style="22" bestFit="1" customWidth="1"/>
    <col min="45" max="45" width="2.421875" style="22" customWidth="1"/>
    <col min="46" max="53" width="2.421875" style="22" bestFit="1" customWidth="1"/>
    <col min="54" max="55" width="2.28125" style="22" customWidth="1"/>
    <col min="56" max="56" width="1.7109375" style="22" customWidth="1"/>
    <col min="57" max="57" width="1.57421875" style="22" customWidth="1"/>
    <col min="58" max="60" width="1.7109375" style="22" customWidth="1"/>
    <col min="61" max="61" width="2.140625" style="22" customWidth="1"/>
    <col min="62" max="62" width="2.7109375" style="22" customWidth="1"/>
    <col min="63" max="16384" width="1.7109375" style="22" customWidth="1"/>
  </cols>
  <sheetData>
    <row r="1" spans="1:62" ht="45" customHeight="1">
      <c r="A1" s="313" t="s">
        <v>216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</row>
    <row r="2" spans="1:62" ht="9.75" customHeight="1">
      <c r="A2" s="312" t="s">
        <v>171</v>
      </c>
      <c r="B2" s="315" t="s">
        <v>170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6" t="s">
        <v>58</v>
      </c>
      <c r="BC2" s="316"/>
      <c r="BD2" s="312" t="s">
        <v>115</v>
      </c>
      <c r="BE2" s="312" t="s">
        <v>119</v>
      </c>
      <c r="BF2" s="312"/>
      <c r="BG2" s="312"/>
      <c r="BH2" s="312" t="s">
        <v>50</v>
      </c>
      <c r="BI2" s="312" t="s">
        <v>36</v>
      </c>
      <c r="BJ2" s="312" t="s">
        <v>6</v>
      </c>
    </row>
    <row r="3" spans="1:65" ht="66" customHeight="1">
      <c r="A3" s="312"/>
      <c r="B3" s="170">
        <v>1</v>
      </c>
      <c r="C3" s="170">
        <v>2</v>
      </c>
      <c r="D3" s="170">
        <v>3</v>
      </c>
      <c r="E3" s="170">
        <v>4</v>
      </c>
      <c r="F3" s="170">
        <v>5</v>
      </c>
      <c r="G3" s="170">
        <v>6</v>
      </c>
      <c r="H3" s="170">
        <v>7</v>
      </c>
      <c r="I3" s="170">
        <v>8</v>
      </c>
      <c r="J3" s="170">
        <v>9</v>
      </c>
      <c r="K3" s="170">
        <v>10</v>
      </c>
      <c r="L3" s="170">
        <v>11</v>
      </c>
      <c r="M3" s="170">
        <v>12</v>
      </c>
      <c r="N3" s="170">
        <v>13</v>
      </c>
      <c r="O3" s="170">
        <v>14</v>
      </c>
      <c r="P3" s="170">
        <v>15</v>
      </c>
      <c r="Q3" s="170">
        <v>16</v>
      </c>
      <c r="R3" s="170">
        <v>17</v>
      </c>
      <c r="S3" s="170">
        <v>18</v>
      </c>
      <c r="T3" s="170">
        <v>19</v>
      </c>
      <c r="U3" s="170">
        <v>20</v>
      </c>
      <c r="V3" s="170">
        <v>21</v>
      </c>
      <c r="W3" s="170">
        <v>22</v>
      </c>
      <c r="X3" s="170">
        <v>23</v>
      </c>
      <c r="Y3" s="170">
        <v>24</v>
      </c>
      <c r="Z3" s="170">
        <v>25</v>
      </c>
      <c r="AA3" s="170">
        <v>26</v>
      </c>
      <c r="AB3" s="170">
        <v>27</v>
      </c>
      <c r="AC3" s="170">
        <v>28</v>
      </c>
      <c r="AD3" s="170">
        <v>29</v>
      </c>
      <c r="AE3" s="170">
        <v>30</v>
      </c>
      <c r="AF3" s="170">
        <v>31</v>
      </c>
      <c r="AG3" s="170">
        <v>32</v>
      </c>
      <c r="AH3" s="170">
        <v>33</v>
      </c>
      <c r="AI3" s="170">
        <v>34</v>
      </c>
      <c r="AJ3" s="170">
        <v>35</v>
      </c>
      <c r="AK3" s="170">
        <v>36</v>
      </c>
      <c r="AL3" s="170">
        <v>37</v>
      </c>
      <c r="AM3" s="170">
        <v>38</v>
      </c>
      <c r="AN3" s="170">
        <v>39</v>
      </c>
      <c r="AO3" s="170">
        <v>40</v>
      </c>
      <c r="AP3" s="170">
        <v>41</v>
      </c>
      <c r="AQ3" s="170">
        <v>42</v>
      </c>
      <c r="AR3" s="170">
        <v>43</v>
      </c>
      <c r="AS3" s="170">
        <v>44</v>
      </c>
      <c r="AT3" s="170">
        <v>45</v>
      </c>
      <c r="AU3" s="170">
        <v>46</v>
      </c>
      <c r="AV3" s="170">
        <v>47</v>
      </c>
      <c r="AW3" s="170">
        <v>48</v>
      </c>
      <c r="AX3" s="170">
        <v>49</v>
      </c>
      <c r="AY3" s="170">
        <v>50</v>
      </c>
      <c r="AZ3" s="170">
        <v>51</v>
      </c>
      <c r="BA3" s="170">
        <v>52</v>
      </c>
      <c r="BB3" s="316"/>
      <c r="BC3" s="316"/>
      <c r="BD3" s="312"/>
      <c r="BE3" s="312"/>
      <c r="BF3" s="312"/>
      <c r="BG3" s="312"/>
      <c r="BH3" s="312"/>
      <c r="BI3" s="312"/>
      <c r="BJ3" s="312"/>
      <c r="BK3" s="23"/>
      <c r="BL3" s="23"/>
      <c r="BM3" s="23"/>
    </row>
    <row r="4" spans="1:65" ht="9.75" customHeight="1">
      <c r="A4" s="174">
        <v>1</v>
      </c>
      <c r="B4" s="174" t="s">
        <v>72</v>
      </c>
      <c r="C4" s="174" t="s">
        <v>72</v>
      </c>
      <c r="D4" s="174" t="s">
        <v>72</v>
      </c>
      <c r="E4" s="174" t="s">
        <v>72</v>
      </c>
      <c r="F4" s="174" t="s">
        <v>72</v>
      </c>
      <c r="G4" s="174" t="s">
        <v>72</v>
      </c>
      <c r="H4" s="174" t="s">
        <v>72</v>
      </c>
      <c r="I4" s="174" t="s">
        <v>72</v>
      </c>
      <c r="J4" s="174" t="s">
        <v>72</v>
      </c>
      <c r="K4" s="174" t="s">
        <v>72</v>
      </c>
      <c r="L4" s="174" t="s">
        <v>72</v>
      </c>
      <c r="M4" s="174" t="s">
        <v>72</v>
      </c>
      <c r="N4" s="174" t="s">
        <v>72</v>
      </c>
      <c r="O4" s="174" t="s">
        <v>72</v>
      </c>
      <c r="P4" s="174" t="s">
        <v>72</v>
      </c>
      <c r="Q4" s="174" t="s">
        <v>72</v>
      </c>
      <c r="R4" s="174" t="s">
        <v>72</v>
      </c>
      <c r="S4" s="175" t="s">
        <v>73</v>
      </c>
      <c r="T4" s="175" t="s">
        <v>73</v>
      </c>
      <c r="U4" s="174" t="s">
        <v>72</v>
      </c>
      <c r="V4" s="174" t="s">
        <v>72</v>
      </c>
      <c r="W4" s="174" t="s">
        <v>72</v>
      </c>
      <c r="X4" s="174" t="s">
        <v>72</v>
      </c>
      <c r="Y4" s="174" t="s">
        <v>72</v>
      </c>
      <c r="Z4" s="174" t="s">
        <v>72</v>
      </c>
      <c r="AA4" s="174" t="s">
        <v>72</v>
      </c>
      <c r="AB4" s="174" t="s">
        <v>72</v>
      </c>
      <c r="AC4" s="174" t="s">
        <v>72</v>
      </c>
      <c r="AD4" s="174" t="s">
        <v>72</v>
      </c>
      <c r="AE4" s="174" t="s">
        <v>72</v>
      </c>
      <c r="AF4" s="174" t="s">
        <v>72</v>
      </c>
      <c r="AG4" s="174" t="s">
        <v>72</v>
      </c>
      <c r="AH4" s="174" t="s">
        <v>72</v>
      </c>
      <c r="AI4" s="174" t="s">
        <v>72</v>
      </c>
      <c r="AJ4" s="174" t="s">
        <v>72</v>
      </c>
      <c r="AK4" s="174" t="s">
        <v>72</v>
      </c>
      <c r="AL4" s="174" t="s">
        <v>72</v>
      </c>
      <c r="AM4" s="174" t="s">
        <v>72</v>
      </c>
      <c r="AN4" s="174" t="s">
        <v>72</v>
      </c>
      <c r="AO4" s="174" t="s">
        <v>72</v>
      </c>
      <c r="AP4" s="174" t="s">
        <v>72</v>
      </c>
      <c r="AQ4" s="174" t="s">
        <v>63</v>
      </c>
      <c r="AR4" s="240" t="s">
        <v>63</v>
      </c>
      <c r="AS4" s="175" t="s">
        <v>73</v>
      </c>
      <c r="AT4" s="175" t="s">
        <v>73</v>
      </c>
      <c r="AU4" s="175" t="s">
        <v>73</v>
      </c>
      <c r="AV4" s="175" t="s">
        <v>73</v>
      </c>
      <c r="AW4" s="175" t="s">
        <v>73</v>
      </c>
      <c r="AX4" s="175" t="s">
        <v>73</v>
      </c>
      <c r="AY4" s="175" t="s">
        <v>73</v>
      </c>
      <c r="AZ4" s="175" t="s">
        <v>73</v>
      </c>
      <c r="BA4" s="175" t="s">
        <v>73</v>
      </c>
      <c r="BB4" s="174">
        <v>17</v>
      </c>
      <c r="BC4" s="174">
        <v>22</v>
      </c>
      <c r="BD4" s="174">
        <v>2</v>
      </c>
      <c r="BE4" s="174"/>
      <c r="BF4" s="174"/>
      <c r="BG4" s="174"/>
      <c r="BH4" s="174"/>
      <c r="BI4" s="174">
        <v>11</v>
      </c>
      <c r="BJ4" s="174">
        <v>52</v>
      </c>
      <c r="BK4" s="23"/>
      <c r="BL4" s="23"/>
      <c r="BM4" s="23"/>
    </row>
    <row r="5" spans="1:65" ht="9.75" customHeight="1">
      <c r="A5" s="174">
        <v>2</v>
      </c>
      <c r="B5" s="174" t="s">
        <v>72</v>
      </c>
      <c r="C5" s="174" t="s">
        <v>72</v>
      </c>
      <c r="D5" s="174" t="s">
        <v>72</v>
      </c>
      <c r="E5" s="174" t="s">
        <v>72</v>
      </c>
      <c r="F5" s="174" t="s">
        <v>72</v>
      </c>
      <c r="G5" s="174" t="s">
        <v>72</v>
      </c>
      <c r="H5" s="174" t="s">
        <v>72</v>
      </c>
      <c r="I5" s="174" t="s">
        <v>72</v>
      </c>
      <c r="J5" s="174" t="s">
        <v>72</v>
      </c>
      <c r="K5" s="174" t="s">
        <v>72</v>
      </c>
      <c r="L5" s="174" t="s">
        <v>72</v>
      </c>
      <c r="M5" s="174" t="s">
        <v>72</v>
      </c>
      <c r="N5" s="174" t="s">
        <v>72</v>
      </c>
      <c r="O5" s="174" t="s">
        <v>72</v>
      </c>
      <c r="P5" s="174" t="s">
        <v>61</v>
      </c>
      <c r="Q5" s="174" t="s">
        <v>61</v>
      </c>
      <c r="R5" s="174" t="s">
        <v>61</v>
      </c>
      <c r="S5" s="175" t="s">
        <v>73</v>
      </c>
      <c r="T5" s="175" t="s">
        <v>73</v>
      </c>
      <c r="U5" s="174" t="s">
        <v>72</v>
      </c>
      <c r="V5" s="174" t="s">
        <v>72</v>
      </c>
      <c r="W5" s="174" t="s">
        <v>72</v>
      </c>
      <c r="X5" s="174" t="s">
        <v>72</v>
      </c>
      <c r="Y5" s="174" t="s">
        <v>72</v>
      </c>
      <c r="Z5" s="174" t="s">
        <v>72</v>
      </c>
      <c r="AA5" s="174" t="s">
        <v>72</v>
      </c>
      <c r="AB5" s="174" t="s">
        <v>72</v>
      </c>
      <c r="AC5" s="174" t="s">
        <v>72</v>
      </c>
      <c r="AD5" s="174" t="s">
        <v>72</v>
      </c>
      <c r="AE5" s="174" t="s">
        <v>72</v>
      </c>
      <c r="AF5" s="174" t="s">
        <v>72</v>
      </c>
      <c r="AG5" s="174" t="s">
        <v>72</v>
      </c>
      <c r="AH5" s="174" t="s">
        <v>72</v>
      </c>
      <c r="AI5" s="174" t="s">
        <v>72</v>
      </c>
      <c r="AJ5" s="174" t="s">
        <v>72</v>
      </c>
      <c r="AK5" s="174" t="s">
        <v>72</v>
      </c>
      <c r="AL5" s="174" t="s">
        <v>72</v>
      </c>
      <c r="AM5" s="174" t="s">
        <v>117</v>
      </c>
      <c r="AN5" s="174" t="s">
        <v>117</v>
      </c>
      <c r="AO5" s="174" t="s">
        <v>117</v>
      </c>
      <c r="AP5" s="174" t="s">
        <v>117</v>
      </c>
      <c r="AQ5" s="174" t="s">
        <v>63</v>
      </c>
      <c r="AR5" s="240" t="s">
        <v>63</v>
      </c>
      <c r="AS5" s="175" t="s">
        <v>73</v>
      </c>
      <c r="AT5" s="175" t="s">
        <v>73</v>
      </c>
      <c r="AU5" s="175" t="s">
        <v>73</v>
      </c>
      <c r="AV5" s="175" t="s">
        <v>73</v>
      </c>
      <c r="AW5" s="175" t="s">
        <v>73</v>
      </c>
      <c r="AX5" s="175" t="s">
        <v>73</v>
      </c>
      <c r="AY5" s="175" t="s">
        <v>73</v>
      </c>
      <c r="AZ5" s="175" t="s">
        <v>73</v>
      </c>
      <c r="BA5" s="175" t="s">
        <v>73</v>
      </c>
      <c r="BB5" s="174">
        <v>14</v>
      </c>
      <c r="BC5" s="174">
        <v>18</v>
      </c>
      <c r="BD5" s="174">
        <v>2</v>
      </c>
      <c r="BE5" s="174">
        <v>3</v>
      </c>
      <c r="BF5" s="174">
        <v>4</v>
      </c>
      <c r="BG5" s="174"/>
      <c r="BH5" s="174"/>
      <c r="BI5" s="174">
        <v>11</v>
      </c>
      <c r="BJ5" s="174">
        <v>52</v>
      </c>
      <c r="BK5" s="23"/>
      <c r="BL5" s="23"/>
      <c r="BM5" s="23"/>
    </row>
    <row r="6" spans="1:65" ht="9.75" customHeight="1">
      <c r="A6" s="174">
        <v>3</v>
      </c>
      <c r="B6" s="174" t="s">
        <v>72</v>
      </c>
      <c r="C6" s="174" t="s">
        <v>72</v>
      </c>
      <c r="D6" s="174" t="s">
        <v>72</v>
      </c>
      <c r="E6" s="174" t="s">
        <v>72</v>
      </c>
      <c r="F6" s="174" t="s">
        <v>72</v>
      </c>
      <c r="G6" s="174" t="s">
        <v>72</v>
      </c>
      <c r="H6" s="174" t="s">
        <v>72</v>
      </c>
      <c r="I6" s="174" t="s">
        <v>72</v>
      </c>
      <c r="J6" s="174" t="s">
        <v>72</v>
      </c>
      <c r="K6" s="174" t="s">
        <v>72</v>
      </c>
      <c r="L6" s="174" t="s">
        <v>72</v>
      </c>
      <c r="M6" s="174" t="s">
        <v>72</v>
      </c>
      <c r="N6" s="174" t="s">
        <v>117</v>
      </c>
      <c r="O6" s="174" t="s">
        <v>117</v>
      </c>
      <c r="P6" s="174" t="s">
        <v>117</v>
      </c>
      <c r="Q6" s="174" t="s">
        <v>117</v>
      </c>
      <c r="R6" s="174" t="s">
        <v>117</v>
      </c>
      <c r="S6" s="175" t="s">
        <v>73</v>
      </c>
      <c r="T6" s="175" t="s">
        <v>73</v>
      </c>
      <c r="U6" s="174" t="s">
        <v>72</v>
      </c>
      <c r="V6" s="174" t="s">
        <v>72</v>
      </c>
      <c r="W6" s="174" t="s">
        <v>72</v>
      </c>
      <c r="X6" s="174" t="s">
        <v>72</v>
      </c>
      <c r="Y6" s="174" t="s">
        <v>72</v>
      </c>
      <c r="Z6" s="174" t="s">
        <v>72</v>
      </c>
      <c r="AA6" s="174" t="s">
        <v>72</v>
      </c>
      <c r="AB6" s="174" t="s">
        <v>72</v>
      </c>
      <c r="AC6" s="174" t="s">
        <v>72</v>
      </c>
      <c r="AD6" s="174" t="s">
        <v>72</v>
      </c>
      <c r="AE6" s="174" t="s">
        <v>72</v>
      </c>
      <c r="AF6" s="174" t="s">
        <v>72</v>
      </c>
      <c r="AG6" s="174" t="s">
        <v>72</v>
      </c>
      <c r="AH6" s="174" t="s">
        <v>72</v>
      </c>
      <c r="AI6" s="174" t="s">
        <v>72</v>
      </c>
      <c r="AJ6" s="174" t="s">
        <v>61</v>
      </c>
      <c r="AK6" s="174" t="s">
        <v>61</v>
      </c>
      <c r="AL6" s="174" t="s">
        <v>61</v>
      </c>
      <c r="AM6" s="174" t="s">
        <v>61</v>
      </c>
      <c r="AN6" s="174" t="s">
        <v>61</v>
      </c>
      <c r="AO6" s="174" t="s">
        <v>61</v>
      </c>
      <c r="AP6" s="174" t="s">
        <v>61</v>
      </c>
      <c r="AQ6" s="174" t="s">
        <v>61</v>
      </c>
      <c r="AR6" s="240" t="s">
        <v>63</v>
      </c>
      <c r="AS6" s="245" t="s">
        <v>63</v>
      </c>
      <c r="AT6" s="175" t="s">
        <v>73</v>
      </c>
      <c r="AU6" s="175" t="s">
        <v>73</v>
      </c>
      <c r="AV6" s="175" t="s">
        <v>73</v>
      </c>
      <c r="AW6" s="175" t="s">
        <v>73</v>
      </c>
      <c r="AX6" s="175" t="s">
        <v>73</v>
      </c>
      <c r="AY6" s="175" t="s">
        <v>73</v>
      </c>
      <c r="AZ6" s="175" t="s">
        <v>73</v>
      </c>
      <c r="BA6" s="175" t="s">
        <v>73</v>
      </c>
      <c r="BB6" s="174">
        <v>12</v>
      </c>
      <c r="BC6" s="174">
        <v>15</v>
      </c>
      <c r="BD6" s="174">
        <v>2</v>
      </c>
      <c r="BE6" s="174">
        <v>5</v>
      </c>
      <c r="BF6" s="174">
        <v>8</v>
      </c>
      <c r="BG6" s="174"/>
      <c r="BH6" s="174"/>
      <c r="BI6" s="174">
        <v>10</v>
      </c>
      <c r="BJ6" s="174">
        <v>52</v>
      </c>
      <c r="BK6" s="23"/>
      <c r="BL6" s="23"/>
      <c r="BM6" s="23"/>
    </row>
    <row r="7" spans="1:65" ht="9.75" customHeight="1">
      <c r="A7" s="174">
        <v>4</v>
      </c>
      <c r="B7" s="174" t="s">
        <v>72</v>
      </c>
      <c r="C7" s="174" t="s">
        <v>72</v>
      </c>
      <c r="D7" s="174" t="s">
        <v>72</v>
      </c>
      <c r="E7" s="174" t="s">
        <v>72</v>
      </c>
      <c r="F7" s="174" t="s">
        <v>72</v>
      </c>
      <c r="G7" s="174" t="s">
        <v>72</v>
      </c>
      <c r="H7" s="174" t="s">
        <v>72</v>
      </c>
      <c r="I7" s="174" t="s">
        <v>72</v>
      </c>
      <c r="J7" s="174" t="s">
        <v>72</v>
      </c>
      <c r="K7" s="174" t="s">
        <v>72</v>
      </c>
      <c r="L7" s="174" t="s">
        <v>72</v>
      </c>
      <c r="M7" s="174" t="s">
        <v>72</v>
      </c>
      <c r="N7" s="174" t="s">
        <v>72</v>
      </c>
      <c r="O7" s="174" t="s">
        <v>72</v>
      </c>
      <c r="P7" s="174" t="s">
        <v>61</v>
      </c>
      <c r="Q7" s="174" t="s">
        <v>61</v>
      </c>
      <c r="R7" s="174" t="s">
        <v>61</v>
      </c>
      <c r="S7" s="175" t="s">
        <v>73</v>
      </c>
      <c r="T7" s="175" t="s">
        <v>73</v>
      </c>
      <c r="U7" s="174" t="s">
        <v>72</v>
      </c>
      <c r="V7" s="174" t="s">
        <v>72</v>
      </c>
      <c r="W7" s="174" t="s">
        <v>72</v>
      </c>
      <c r="X7" s="174" t="s">
        <v>72</v>
      </c>
      <c r="Y7" s="174" t="s">
        <v>72</v>
      </c>
      <c r="Z7" s="174" t="s">
        <v>72</v>
      </c>
      <c r="AA7" s="174" t="s">
        <v>72</v>
      </c>
      <c r="AB7" s="174" t="s">
        <v>72</v>
      </c>
      <c r="AC7" s="174" t="s">
        <v>72</v>
      </c>
      <c r="AD7" s="174" t="s">
        <v>72</v>
      </c>
      <c r="AE7" s="174" t="s">
        <v>117</v>
      </c>
      <c r="AF7" s="174" t="s">
        <v>117</v>
      </c>
      <c r="AG7" s="174" t="s">
        <v>117</v>
      </c>
      <c r="AH7" s="174" t="s">
        <v>63</v>
      </c>
      <c r="AI7" s="174" t="s">
        <v>62</v>
      </c>
      <c r="AJ7" s="174" t="s">
        <v>62</v>
      </c>
      <c r="AK7" s="174" t="s">
        <v>62</v>
      </c>
      <c r="AL7" s="218" t="s">
        <v>62</v>
      </c>
      <c r="AM7" s="241" t="s">
        <v>66</v>
      </c>
      <c r="AN7" s="176" t="s">
        <v>66</v>
      </c>
      <c r="AO7" s="176" t="s">
        <v>66</v>
      </c>
      <c r="AP7" s="176" t="s">
        <v>66</v>
      </c>
      <c r="AQ7" s="176" t="s">
        <v>66</v>
      </c>
      <c r="AR7" s="176" t="s">
        <v>66</v>
      </c>
      <c r="AS7" s="174"/>
      <c r="AT7" s="174"/>
      <c r="AU7" s="174"/>
      <c r="AV7" s="174"/>
      <c r="AW7" s="174"/>
      <c r="AX7" s="174"/>
      <c r="AY7" s="174"/>
      <c r="AZ7" s="174"/>
      <c r="BA7" s="174"/>
      <c r="BB7" s="174">
        <v>14</v>
      </c>
      <c r="BC7" s="174">
        <v>10</v>
      </c>
      <c r="BD7" s="174">
        <v>1</v>
      </c>
      <c r="BE7" s="174">
        <v>3</v>
      </c>
      <c r="BF7" s="174">
        <v>3</v>
      </c>
      <c r="BG7" s="174">
        <v>4</v>
      </c>
      <c r="BH7" s="174">
        <v>6</v>
      </c>
      <c r="BI7" s="174">
        <v>2</v>
      </c>
      <c r="BJ7" s="174">
        <v>43</v>
      </c>
      <c r="BK7" s="23"/>
      <c r="BL7" s="23"/>
      <c r="BM7" s="23"/>
    </row>
    <row r="8" spans="1:62" ht="9.75" customHeight="1">
      <c r="A8" s="314" t="s">
        <v>158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177">
        <v>199</v>
      </c>
    </row>
    <row r="9" spans="1:62" ht="9.75" customHeight="1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318"/>
      <c r="AX9" s="318"/>
      <c r="AY9" s="318"/>
      <c r="AZ9" s="318"/>
      <c r="BA9" s="318"/>
      <c r="BB9" s="171"/>
      <c r="BC9" s="171"/>
      <c r="BD9" s="171"/>
      <c r="BE9" s="171"/>
      <c r="BF9" s="171"/>
      <c r="BG9" s="171"/>
      <c r="BH9" s="171"/>
      <c r="BI9" s="171"/>
      <c r="BJ9" s="171"/>
    </row>
    <row r="10" spans="1:62" ht="9.75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</row>
    <row r="11" spans="1:62" ht="9.7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</row>
    <row r="12" spans="1:62" ht="9.75" customHeight="1">
      <c r="A12" s="171"/>
      <c r="B12" s="171"/>
      <c r="C12" s="323" t="s">
        <v>59</v>
      </c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</row>
    <row r="13" spans="1:62" ht="9.75" customHeight="1">
      <c r="A13" s="171"/>
      <c r="B13" s="171"/>
      <c r="C13" s="171"/>
      <c r="D13" s="171"/>
      <c r="E13" s="171"/>
      <c r="F13" s="171"/>
      <c r="G13" s="171"/>
      <c r="H13" s="171"/>
      <c r="I13" s="172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</row>
    <row r="14" spans="1:62" ht="9.75" customHeight="1">
      <c r="A14" s="171"/>
      <c r="B14" s="171"/>
      <c r="C14" s="171"/>
      <c r="D14" s="317" t="s">
        <v>72</v>
      </c>
      <c r="E14" s="317"/>
      <c r="F14" s="173" t="s">
        <v>65</v>
      </c>
      <c r="G14" s="321" t="s">
        <v>60</v>
      </c>
      <c r="H14" s="321"/>
      <c r="I14" s="321"/>
      <c r="J14" s="321"/>
      <c r="K14" s="321"/>
      <c r="L14" s="321"/>
      <c r="M14" s="321"/>
      <c r="N14" s="321"/>
      <c r="O14" s="171"/>
      <c r="P14" s="171"/>
      <c r="Q14" s="317" t="s">
        <v>62</v>
      </c>
      <c r="R14" s="317"/>
      <c r="S14" s="173" t="s">
        <v>65</v>
      </c>
      <c r="T14" s="321" t="s">
        <v>116</v>
      </c>
      <c r="U14" s="321"/>
      <c r="V14" s="321"/>
      <c r="W14" s="321"/>
      <c r="X14" s="321"/>
      <c r="Y14" s="321"/>
      <c r="Z14" s="321"/>
      <c r="AA14" s="321"/>
      <c r="AB14" s="322"/>
      <c r="AC14" s="324" t="s">
        <v>73</v>
      </c>
      <c r="AD14" s="324"/>
      <c r="AE14" s="173" t="s">
        <v>65</v>
      </c>
      <c r="AF14" s="321" t="s">
        <v>36</v>
      </c>
      <c r="AG14" s="321"/>
      <c r="AH14" s="321"/>
      <c r="AI14" s="321"/>
      <c r="AJ14" s="171"/>
      <c r="AK14" s="171"/>
      <c r="AL14" s="317" t="s">
        <v>117</v>
      </c>
      <c r="AM14" s="317"/>
      <c r="AN14" s="173" t="s">
        <v>65</v>
      </c>
      <c r="AO14" s="319" t="s">
        <v>118</v>
      </c>
      <c r="AP14" s="319"/>
      <c r="AQ14" s="319"/>
      <c r="AR14" s="319"/>
      <c r="AS14" s="319"/>
      <c r="AT14" s="319"/>
      <c r="AU14" s="319"/>
      <c r="AV14" s="319"/>
      <c r="AW14" s="319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</row>
    <row r="15" spans="1:62" ht="9.75" customHeight="1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319"/>
      <c r="AP15" s="319"/>
      <c r="AQ15" s="319"/>
      <c r="AR15" s="319"/>
      <c r="AS15" s="319"/>
      <c r="AT15" s="319"/>
      <c r="AU15" s="319"/>
      <c r="AV15" s="319"/>
      <c r="AW15" s="319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</row>
    <row r="16" spans="1:62" ht="9.75" customHeight="1">
      <c r="A16" s="171"/>
      <c r="B16" s="171"/>
      <c r="C16" s="171"/>
      <c r="D16" s="317" t="s">
        <v>61</v>
      </c>
      <c r="E16" s="317"/>
      <c r="F16" s="173" t="s">
        <v>65</v>
      </c>
      <c r="G16" s="321" t="s">
        <v>32</v>
      </c>
      <c r="H16" s="321"/>
      <c r="I16" s="321"/>
      <c r="J16" s="321"/>
      <c r="K16" s="321"/>
      <c r="L16" s="321"/>
      <c r="M16" s="321"/>
      <c r="N16" s="321"/>
      <c r="O16" s="171"/>
      <c r="P16" s="171"/>
      <c r="Q16" s="317" t="s">
        <v>63</v>
      </c>
      <c r="R16" s="317"/>
      <c r="S16" s="173" t="s">
        <v>65</v>
      </c>
      <c r="T16" s="321" t="s">
        <v>64</v>
      </c>
      <c r="U16" s="321"/>
      <c r="V16" s="321"/>
      <c r="W16" s="321"/>
      <c r="X16" s="321"/>
      <c r="Y16" s="321"/>
      <c r="Z16" s="321"/>
      <c r="AA16" s="321"/>
      <c r="AB16" s="322"/>
      <c r="AC16" s="320" t="s">
        <v>66</v>
      </c>
      <c r="AD16" s="320"/>
      <c r="AE16" s="173" t="s">
        <v>65</v>
      </c>
      <c r="AF16" s="321" t="s">
        <v>50</v>
      </c>
      <c r="AG16" s="321"/>
      <c r="AH16" s="321"/>
      <c r="AI16" s="321"/>
      <c r="AJ16" s="321"/>
      <c r="AK16" s="321"/>
      <c r="AL16" s="321"/>
      <c r="AM16" s="171"/>
      <c r="AN16" s="171"/>
      <c r="AO16" s="319"/>
      <c r="AP16" s="319"/>
      <c r="AQ16" s="319"/>
      <c r="AR16" s="319"/>
      <c r="AS16" s="319"/>
      <c r="AT16" s="319"/>
      <c r="AU16" s="319"/>
      <c r="AV16" s="319"/>
      <c r="AW16" s="319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</row>
    <row r="22" ht="9.75" customHeight="1">
      <c r="AJ22" s="22" t="s">
        <v>51</v>
      </c>
    </row>
    <row r="36" ht="9.75" customHeight="1">
      <c r="AJ36" s="22" t="s">
        <v>51</v>
      </c>
    </row>
  </sheetData>
  <sheetProtection/>
  <mergeCells count="26">
    <mergeCell ref="AF16:AL16"/>
    <mergeCell ref="G16:N16"/>
    <mergeCell ref="AC14:AD14"/>
    <mergeCell ref="Q14:R14"/>
    <mergeCell ref="Q16:R16"/>
    <mergeCell ref="T14:AB14"/>
    <mergeCell ref="D16:E16"/>
    <mergeCell ref="AW9:BA9"/>
    <mergeCell ref="AL14:AM14"/>
    <mergeCell ref="AO14:AW16"/>
    <mergeCell ref="AC16:AD16"/>
    <mergeCell ref="T16:AB16"/>
    <mergeCell ref="C12:AA12"/>
    <mergeCell ref="D14:E14"/>
    <mergeCell ref="G14:N14"/>
    <mergeCell ref="AF14:AI14"/>
    <mergeCell ref="BJ2:BJ3"/>
    <mergeCell ref="A1:BJ1"/>
    <mergeCell ref="A8:BI8"/>
    <mergeCell ref="A2:A3"/>
    <mergeCell ref="B2:BA2"/>
    <mergeCell ref="BB2:BC3"/>
    <mergeCell ref="BD2:BD3"/>
    <mergeCell ref="BE2:BG3"/>
    <mergeCell ref="BH2:BH3"/>
    <mergeCell ref="BI2:BI3"/>
  </mergeCells>
  <printOptions/>
  <pageMargins left="0.1968503937007874" right="0.1968503937007874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наташа</cp:lastModifiedBy>
  <cp:lastPrinted>2013-06-20T06:58:06Z</cp:lastPrinted>
  <dcterms:created xsi:type="dcterms:W3CDTF">2011-01-23T12:32:27Z</dcterms:created>
  <dcterms:modified xsi:type="dcterms:W3CDTF">2017-10-04T07:57:16Z</dcterms:modified>
  <cp:category/>
  <cp:version/>
  <cp:contentType/>
  <cp:contentStatus/>
</cp:coreProperties>
</file>